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010" windowWidth="17280" windowHeight="90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'Лист1'!$G$24</definedName>
  </definedNames>
  <calcPr fullCalcOnLoad="1"/>
</workbook>
</file>

<file path=xl/sharedStrings.xml><?xml version="1.0" encoding="utf-8"?>
<sst xmlns="http://schemas.openxmlformats.org/spreadsheetml/2006/main" count="380" uniqueCount="116">
  <si>
    <t>Прием пищи</t>
  </si>
  <si>
    <t>1 неделя 1 день</t>
  </si>
  <si>
    <t>Наименование блюда</t>
  </si>
  <si>
    <t>Пищевые вещества (гр)</t>
  </si>
  <si>
    <t>Энергетическая ценность (ккал)</t>
  </si>
  <si>
    <t>Витамин С</t>
  </si>
  <si>
    <t>№ рецептуры</t>
  </si>
  <si>
    <t>Каша манная молочная</t>
  </si>
  <si>
    <t>итого</t>
  </si>
  <si>
    <t>2 завтрак</t>
  </si>
  <si>
    <t>Хлеб пшеничный</t>
  </si>
  <si>
    <t>Хлеб ржаной</t>
  </si>
  <si>
    <t>Сок</t>
  </si>
  <si>
    <t>Итого за день</t>
  </si>
  <si>
    <t>Чай с лимоном</t>
  </si>
  <si>
    <t>Бутерброд с сыром</t>
  </si>
  <si>
    <t>Завтрак</t>
  </si>
  <si>
    <t>Обед</t>
  </si>
  <si>
    <t>Полдник</t>
  </si>
  <si>
    <t>Ужин</t>
  </si>
  <si>
    <t>Сдоба обыкновенная</t>
  </si>
  <si>
    <t>Фрукт</t>
  </si>
  <si>
    <t>1 неделя 2 день</t>
  </si>
  <si>
    <t>Каша рисовая молочная</t>
  </si>
  <si>
    <t>Какао с молоком</t>
  </si>
  <si>
    <t>Бутерброд с маслом</t>
  </si>
  <si>
    <t>Компот из свежих плодов</t>
  </si>
  <si>
    <t>Чай с сахаром</t>
  </si>
  <si>
    <t>Салат из свеклы</t>
  </si>
  <si>
    <t>1 неделя 3 день</t>
  </si>
  <si>
    <t>Чай с молоком</t>
  </si>
  <si>
    <t>1 неделя 4 день</t>
  </si>
  <si>
    <t>Яйцо отварное</t>
  </si>
  <si>
    <t>1 неделя 5 день</t>
  </si>
  <si>
    <t xml:space="preserve">Бутерброд с маслом </t>
  </si>
  <si>
    <t>2 неделя 6 день</t>
  </si>
  <si>
    <t>2 неделя 7 день</t>
  </si>
  <si>
    <t>2 неделя 8 день</t>
  </si>
  <si>
    <t>2 неделя 9 день</t>
  </si>
  <si>
    <t>2 неделя 10 день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</si>
  <si>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</si>
  <si>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</si>
  <si>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</si>
  <si>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Борщ со сметаной</t>
  </si>
  <si>
    <t>Суп молочный с макаронными изделиями</t>
  </si>
  <si>
    <t>Каша пшенная молочная</t>
  </si>
  <si>
    <t>Каша геркулесовая молочная</t>
  </si>
  <si>
    <t>Птица, тушенная в соусе с овощами</t>
  </si>
  <si>
    <t>Суп картофельный с гренками</t>
  </si>
  <si>
    <t>Щи со сметанной</t>
  </si>
  <si>
    <t>Кофейный напиток с молоком</t>
  </si>
  <si>
    <t>Каша гречневая с маслом</t>
  </si>
  <si>
    <t>Вес блюда</t>
  </si>
  <si>
    <t>Белки</t>
  </si>
  <si>
    <t>Жиры</t>
  </si>
  <si>
    <t>Углеводы</t>
  </si>
  <si>
    <t>Суп картофельный с крупой (рис)</t>
  </si>
  <si>
    <t>Кисломолочный продукт (снежок, йогурт, ряженка)</t>
  </si>
  <si>
    <t>Компот из сухофруктов (курага, чернослив,шиповник,сухофрукты)</t>
  </si>
  <si>
    <t>Кисломолочный продукт (снежок, ряженка, йогурт)</t>
  </si>
  <si>
    <t>Икра овощная</t>
  </si>
  <si>
    <t>Щи со сметаной</t>
  </si>
  <si>
    <t>Картофельное пюре</t>
  </si>
  <si>
    <t>Компот из сухофруктов (курага, чернослив,сухофрукты,шиповник)</t>
  </si>
  <si>
    <t>Кисломолочный продукт (ряженка, снежок, йогурт)</t>
  </si>
  <si>
    <t>Кисель из ягод (черная, красная смородина, вишня, клюква)</t>
  </si>
  <si>
    <t>Кондитерка (печенье, вафли, пряник)</t>
  </si>
  <si>
    <t>Кондитерка печенье,вафли,пряник</t>
  </si>
  <si>
    <t>Суп с клецками</t>
  </si>
  <si>
    <t>Суп молочный крупяной (рис)</t>
  </si>
  <si>
    <t>Суп с бобовыми (горох)</t>
  </si>
  <si>
    <t>Икра свекольная</t>
  </si>
  <si>
    <t>Компот  из свежих ягод (красная, черная смородина, вишня,клюква)</t>
  </si>
  <si>
    <t>Суп картофельный с клецками</t>
  </si>
  <si>
    <t>Запеканка картофельная с печенью</t>
  </si>
  <si>
    <t>котлета из говядины</t>
  </si>
  <si>
    <t>сдоба обыкновенная</t>
  </si>
  <si>
    <t>тефтели</t>
  </si>
  <si>
    <t>фрукт</t>
  </si>
  <si>
    <t>капуста тушеная</t>
  </si>
  <si>
    <t>сок</t>
  </si>
  <si>
    <t>омлет</t>
  </si>
  <si>
    <t>картофельное пюре</t>
  </si>
  <si>
    <t>капуста тушенная</t>
  </si>
  <si>
    <t>Биточки рыбные</t>
  </si>
  <si>
    <t>Рагу из овощей</t>
  </si>
  <si>
    <t>Суфле из курицы</t>
  </si>
  <si>
    <t>Макаронные изделия с маслом</t>
  </si>
  <si>
    <t>запеканка из творога</t>
  </si>
  <si>
    <t>салат из свеклы</t>
  </si>
  <si>
    <t>пудинг из творога с яблоками</t>
  </si>
  <si>
    <t>картофель в молоке</t>
  </si>
  <si>
    <t xml:space="preserve">Кисель из ягод </t>
  </si>
  <si>
    <t xml:space="preserve">Икра морковная </t>
  </si>
  <si>
    <t>пудинг из творога с рисом</t>
  </si>
  <si>
    <t>кондитерка</t>
  </si>
  <si>
    <t>Винегрет овощной</t>
  </si>
  <si>
    <t>хлеб пшеничный</t>
  </si>
  <si>
    <t>пудинг рыбный</t>
  </si>
  <si>
    <t>картофель тушенный в соусе</t>
  </si>
  <si>
    <t>сырники из творога</t>
  </si>
  <si>
    <t>чай с лимоном</t>
  </si>
  <si>
    <t>рыба,запеченная в омлете</t>
  </si>
  <si>
    <t>Салат из картофеля</t>
  </si>
  <si>
    <t>каша рисовая с маслом</t>
  </si>
  <si>
    <t>шницель рыбный</t>
  </si>
  <si>
    <t>салат из свеклы и яблок</t>
  </si>
  <si>
    <t>макаронник из курицы</t>
  </si>
  <si>
    <t>Икра морковная</t>
  </si>
  <si>
    <t>Салат из свежих помидоров с луком</t>
  </si>
  <si>
    <t>Салат из свежих огурцов</t>
  </si>
  <si>
    <t>Морковь,тушенная в сливочном масле</t>
  </si>
  <si>
    <t>икра кабачковая</t>
  </si>
  <si>
    <t>Салат из свежих помидор с луком</t>
  </si>
  <si>
    <t>морковь,тушенная в сливочном масле</t>
  </si>
  <si>
    <t>каша геркулесовая молочная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</si>
</sst>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view="pageLayout" showRuler="0" zoomScaleSheetLayoutView="100" workbookViewId="0" topLeftCell="A4">
      <selection activeCell="I5" sqref="I5"/>
    </sheetView>
  </sheetViews>
  <sheetFormatPr defaultColWidth="9.140625" defaultRowHeight="15"/>
  <cols>
    <col min="1" max="1" width="16.421875" style="0" customWidth="1"/>
    <col min="2" max="2" width="34.57421875" style="0" customWidth="1"/>
    <col min="3" max="3" width="11.00390625" style="0" customWidth="1"/>
    <col min="5" max="5" width="10.00390625" style="0" bestFit="1" customWidth="1"/>
    <col min="6" max="6" width="11.00390625" style="0" customWidth="1"/>
    <col min="7" max="7" width="15.8515625" style="0" customWidth="1"/>
    <col min="8" max="8" width="12.7109375" style="0" customWidth="1"/>
    <col min="9" max="9" width="12.8515625" style="0" customWidth="1"/>
  </cols>
  <sheetData>
    <row r="1" spans="1:9" ht="19.5" customHeight="1" thickBot="1">
      <c r="A1" s="3" t="s">
        <v>0</v>
      </c>
      <c r="B1" s="35" t="s">
        <v>2</v>
      </c>
      <c r="C1" s="35" t="s">
        <v>52</v>
      </c>
      <c r="D1" s="37" t="s">
        <v>3</v>
      </c>
      <c r="E1" s="38"/>
      <c r="F1" s="39"/>
      <c r="G1" s="35" t="s">
        <v>4</v>
      </c>
      <c r="H1" s="35" t="s">
        <v>5</v>
      </c>
      <c r="I1" s="33" t="s">
        <v>6</v>
      </c>
    </row>
    <row r="2" spans="1:9" ht="39.75" customHeight="1" thickBot="1">
      <c r="A2" s="4" t="s">
        <v>1</v>
      </c>
      <c r="B2" s="36"/>
      <c r="C2" s="36"/>
      <c r="D2" s="2" t="s">
        <v>53</v>
      </c>
      <c r="E2" s="2" t="s">
        <v>54</v>
      </c>
      <c r="F2" s="2" t="s">
        <v>55</v>
      </c>
      <c r="G2" s="36"/>
      <c r="H2" s="36"/>
      <c r="I2" s="34"/>
    </row>
    <row r="3" spans="1:9" ht="15.75" customHeight="1" thickBot="1">
      <c r="A3" s="5" t="s">
        <v>16</v>
      </c>
      <c r="B3" s="2" t="s">
        <v>23</v>
      </c>
      <c r="C3" s="2">
        <v>160</v>
      </c>
      <c r="D3" s="2">
        <v>1.65</v>
      </c>
      <c r="E3" s="2">
        <v>2.96</v>
      </c>
      <c r="F3" s="2">
        <v>20.91</v>
      </c>
      <c r="G3" s="2">
        <v>117.33</v>
      </c>
      <c r="H3" s="2"/>
      <c r="I3" s="2">
        <v>199</v>
      </c>
    </row>
    <row r="4" spans="1:9" ht="16.5" thickBot="1">
      <c r="A4" s="6"/>
      <c r="B4" s="2" t="s">
        <v>50</v>
      </c>
      <c r="C4" s="2">
        <v>160</v>
      </c>
      <c r="D4" s="2">
        <v>2.53</v>
      </c>
      <c r="E4" s="2">
        <v>2.14</v>
      </c>
      <c r="F4" s="2">
        <v>12.76</v>
      </c>
      <c r="G4" s="2">
        <v>80.89</v>
      </c>
      <c r="H4" s="2">
        <v>1.04</v>
      </c>
      <c r="I4" s="2">
        <v>414</v>
      </c>
    </row>
    <row r="5" spans="1:9" ht="18.75" customHeight="1" thickBot="1">
      <c r="A5" s="6"/>
      <c r="B5" s="2" t="s">
        <v>25</v>
      </c>
      <c r="C5" s="2">
        <v>30</v>
      </c>
      <c r="D5" s="2">
        <v>1.84</v>
      </c>
      <c r="E5" s="2">
        <v>5.66</v>
      </c>
      <c r="F5" s="2">
        <v>10.97</v>
      </c>
      <c r="G5" s="2">
        <v>102</v>
      </c>
      <c r="H5" s="2"/>
      <c r="I5" s="2">
        <v>1</v>
      </c>
    </row>
    <row r="6" spans="1:9" ht="16.5" thickBot="1">
      <c r="A6" s="5" t="s">
        <v>8</v>
      </c>
      <c r="B6" s="2"/>
      <c r="C6" s="1">
        <f>C3+C4+C5</f>
        <v>350</v>
      </c>
      <c r="D6" s="1">
        <f>D3+D4+D5</f>
        <v>6.02</v>
      </c>
      <c r="E6" s="1">
        <f>E3+E4+E5</f>
        <v>10.76</v>
      </c>
      <c r="F6" s="1">
        <f>F3+F4+F5</f>
        <v>44.64</v>
      </c>
      <c r="G6" s="1">
        <f>G3+G4+G5</f>
        <v>300.22</v>
      </c>
      <c r="H6" s="1">
        <f>H3+H4+H5</f>
        <v>1.04</v>
      </c>
      <c r="I6" s="2"/>
    </row>
    <row r="7" spans="1:9" ht="15.75" customHeight="1" thickBot="1">
      <c r="A7" s="5" t="s">
        <v>9</v>
      </c>
      <c r="B7" s="1" t="s">
        <v>12</v>
      </c>
      <c r="C7" s="1">
        <v>160</v>
      </c>
      <c r="D7" s="1">
        <v>0.8</v>
      </c>
      <c r="E7" s="1"/>
      <c r="F7" s="1">
        <v>16.16</v>
      </c>
      <c r="G7" s="1">
        <v>68.27</v>
      </c>
      <c r="H7" s="1">
        <v>3.2</v>
      </c>
      <c r="I7" s="1">
        <v>418</v>
      </c>
    </row>
    <row r="8" spans="1:9" ht="13.5" customHeight="1" hidden="1" thickBot="1">
      <c r="A8" s="6"/>
      <c r="B8" s="2"/>
      <c r="C8" s="1"/>
      <c r="D8" s="1"/>
      <c r="E8" s="1"/>
      <c r="F8" s="1"/>
      <c r="G8" s="1"/>
      <c r="H8" s="1"/>
      <c r="I8" s="2"/>
    </row>
    <row r="9" spans="1:9" ht="15.75" customHeight="1" thickBot="1">
      <c r="A9" s="5" t="s">
        <v>17</v>
      </c>
      <c r="B9" s="2" t="s">
        <v>108</v>
      </c>
      <c r="C9" s="2">
        <v>30</v>
      </c>
      <c r="D9" s="2">
        <v>0.36</v>
      </c>
      <c r="E9" s="2">
        <v>1.41</v>
      </c>
      <c r="F9" s="2">
        <v>2.31</v>
      </c>
      <c r="G9" s="2">
        <v>23.48</v>
      </c>
      <c r="H9" s="2">
        <v>2.25</v>
      </c>
      <c r="I9" s="2">
        <v>57</v>
      </c>
    </row>
    <row r="10" spans="1:9" ht="17.25" customHeight="1" thickBot="1">
      <c r="A10" s="6"/>
      <c r="B10" s="2" t="s">
        <v>43</v>
      </c>
      <c r="C10" s="2">
        <v>150</v>
      </c>
      <c r="D10" s="2">
        <v>1.09</v>
      </c>
      <c r="E10" s="2">
        <v>2.95</v>
      </c>
      <c r="F10" s="2">
        <v>7.64</v>
      </c>
      <c r="G10" s="2">
        <v>61.5</v>
      </c>
      <c r="H10" s="2">
        <v>13.6</v>
      </c>
      <c r="I10" s="2">
        <v>63</v>
      </c>
    </row>
    <row r="11" spans="1:9" ht="17.25" customHeight="1" thickBot="1">
      <c r="A11" s="6"/>
      <c r="B11" s="2" t="s">
        <v>51</v>
      </c>
      <c r="C11" s="2">
        <v>110</v>
      </c>
      <c r="D11" s="2">
        <v>4.13</v>
      </c>
      <c r="E11" s="2">
        <v>3.1</v>
      </c>
      <c r="F11" s="2">
        <v>20.69</v>
      </c>
      <c r="G11" s="2">
        <v>121.36</v>
      </c>
      <c r="H11" s="2"/>
      <c r="I11" s="2">
        <v>179</v>
      </c>
    </row>
    <row r="12" spans="1:9" ht="18.75" customHeight="1" thickBot="1">
      <c r="A12" s="6"/>
      <c r="B12" s="2" t="s">
        <v>84</v>
      </c>
      <c r="C12" s="2">
        <v>50</v>
      </c>
      <c r="D12" s="2">
        <v>7.2</v>
      </c>
      <c r="E12" s="2">
        <v>4.83</v>
      </c>
      <c r="F12" s="2">
        <v>4.76</v>
      </c>
      <c r="G12" s="2">
        <v>91.67</v>
      </c>
      <c r="H12" s="2">
        <v>0.11</v>
      </c>
      <c r="I12" s="2">
        <v>306</v>
      </c>
    </row>
    <row r="13" spans="1:9" ht="35.25" customHeight="1" thickBot="1">
      <c r="A13" s="6"/>
      <c r="B13" s="2" t="s">
        <v>58</v>
      </c>
      <c r="C13" s="2">
        <v>150</v>
      </c>
      <c r="D13" s="2">
        <v>0.33</v>
      </c>
      <c r="E13" s="2">
        <v>0.015</v>
      </c>
      <c r="F13" s="2">
        <v>20.83</v>
      </c>
      <c r="G13" s="2">
        <v>84.75</v>
      </c>
      <c r="H13" s="2">
        <v>0.3</v>
      </c>
      <c r="I13" s="2">
        <v>394</v>
      </c>
    </row>
    <row r="14" spans="1:9" ht="18.75" customHeight="1" thickBot="1">
      <c r="A14" s="6"/>
      <c r="B14" s="2" t="s">
        <v>10</v>
      </c>
      <c r="C14" s="2">
        <v>10</v>
      </c>
      <c r="D14" s="2">
        <v>0.79</v>
      </c>
      <c r="E14" s="2">
        <v>0.1</v>
      </c>
      <c r="F14" s="2">
        <v>4.83</v>
      </c>
      <c r="G14" s="2">
        <v>23.67</v>
      </c>
      <c r="H14" s="2"/>
      <c r="I14" s="2"/>
    </row>
    <row r="15" spans="1:9" ht="17.25" customHeight="1" thickBot="1">
      <c r="A15" s="6"/>
      <c r="B15" s="2" t="s">
        <v>11</v>
      </c>
      <c r="C15" s="2">
        <v>40</v>
      </c>
      <c r="D15" s="2">
        <v>2.64</v>
      </c>
      <c r="E15" s="2">
        <v>0.48</v>
      </c>
      <c r="F15" s="2">
        <v>13.36</v>
      </c>
      <c r="G15" s="2">
        <v>69.17</v>
      </c>
      <c r="H15" s="2"/>
      <c r="I15" s="2"/>
    </row>
    <row r="16" spans="1:9" ht="16.5" thickBot="1">
      <c r="A16" s="5" t="s">
        <v>8</v>
      </c>
      <c r="B16" s="1"/>
      <c r="C16" s="1">
        <f>C9+C11+C10+C12+C13+C14+C15</f>
        <v>540</v>
      </c>
      <c r="D16" s="1">
        <f>D9+D11+D10+D12+D13+D14+D15</f>
        <v>16.540000000000003</v>
      </c>
      <c r="E16" s="1">
        <f>E9+E11+E10+E12+E13+E14+E15</f>
        <v>12.885</v>
      </c>
      <c r="F16" s="1">
        <f>F9+F11+F10+F12+F13+F14+F15</f>
        <v>74.41999999999999</v>
      </c>
      <c r="G16" s="1">
        <f>G9+G10+G11+G12+G13+G14+G15</f>
        <v>475.6</v>
      </c>
      <c r="H16" s="1">
        <f>H9+H11+H10+H12+H13+H14+H15</f>
        <v>16.259999999999998</v>
      </c>
      <c r="I16" s="1"/>
    </row>
    <row r="17" spans="1:9" ht="18" customHeight="1" thickBot="1">
      <c r="A17" s="5" t="s">
        <v>18</v>
      </c>
      <c r="B17" s="2" t="s">
        <v>67</v>
      </c>
      <c r="C17" s="2">
        <v>30</v>
      </c>
      <c r="D17" s="2">
        <v>2.15</v>
      </c>
      <c r="E17" s="2">
        <v>5.19</v>
      </c>
      <c r="F17" s="2">
        <v>18.34</v>
      </c>
      <c r="G17" s="2">
        <v>131.25</v>
      </c>
      <c r="H17" s="2">
        <v>0.84</v>
      </c>
      <c r="I17" s="2"/>
    </row>
    <row r="18" spans="1:9" ht="33" customHeight="1" thickBot="1">
      <c r="A18" s="5"/>
      <c r="B18" s="2" t="s">
        <v>59</v>
      </c>
      <c r="C18" s="2">
        <v>170</v>
      </c>
      <c r="D18" s="2">
        <v>4.93</v>
      </c>
      <c r="E18" s="2">
        <v>4.25</v>
      </c>
      <c r="F18" s="2">
        <v>7.14</v>
      </c>
      <c r="G18" s="2">
        <v>86.13</v>
      </c>
      <c r="H18" s="2">
        <v>0.51</v>
      </c>
      <c r="I18" s="2">
        <v>420</v>
      </c>
    </row>
    <row r="19" spans="1:9" ht="16.5" thickBot="1">
      <c r="A19" s="6"/>
      <c r="B19" s="2"/>
      <c r="C19" s="2"/>
      <c r="D19" s="2"/>
      <c r="E19" s="2"/>
      <c r="F19" s="2"/>
      <c r="G19" s="2"/>
      <c r="H19" s="2"/>
      <c r="I19" s="2"/>
    </row>
    <row r="20" spans="1:9" ht="16.5" thickBot="1">
      <c r="A20" s="5" t="s">
        <v>8</v>
      </c>
      <c r="B20" s="2"/>
      <c r="C20" s="1">
        <f>C17+C18+C19</f>
        <v>200</v>
      </c>
      <c r="D20" s="1">
        <f>D17+D18+D19</f>
        <v>7.08</v>
      </c>
      <c r="E20" s="1">
        <f>E17+E19+E18</f>
        <v>9.440000000000001</v>
      </c>
      <c r="F20" s="1">
        <f>F17+F19+F18</f>
        <v>25.48</v>
      </c>
      <c r="G20" s="1">
        <f>G17+G19+G18</f>
        <v>217.38</v>
      </c>
      <c r="H20" s="1">
        <f>H17+H19+H18</f>
        <v>1.35</v>
      </c>
      <c r="I20" s="2"/>
    </row>
    <row r="21" spans="1:9" ht="18.75" customHeight="1" thickBot="1">
      <c r="A21" s="5" t="s">
        <v>19</v>
      </c>
      <c r="B21" s="2" t="s">
        <v>85</v>
      </c>
      <c r="C21" s="2">
        <v>150</v>
      </c>
      <c r="D21" s="2">
        <v>1.8</v>
      </c>
      <c r="E21" s="2">
        <v>10.37</v>
      </c>
      <c r="F21" s="2">
        <v>10.7</v>
      </c>
      <c r="G21" s="2">
        <v>142.86</v>
      </c>
      <c r="H21" s="2">
        <v>7.44</v>
      </c>
      <c r="I21" s="2">
        <v>148</v>
      </c>
    </row>
    <row r="22" spans="1:9" ht="16.5" thickBot="1">
      <c r="A22" s="6"/>
      <c r="B22" s="2" t="s">
        <v>32</v>
      </c>
      <c r="C22" s="2">
        <v>40</v>
      </c>
      <c r="D22" s="2">
        <v>5.08</v>
      </c>
      <c r="E22" s="2">
        <v>4.6</v>
      </c>
      <c r="F22" s="2">
        <v>0.28</v>
      </c>
      <c r="G22" s="2">
        <v>63</v>
      </c>
      <c r="H22" s="2"/>
      <c r="I22" s="2">
        <v>227</v>
      </c>
    </row>
    <row r="23" spans="1:9" ht="16.5" thickBot="1">
      <c r="A23" s="26"/>
      <c r="B23" s="2" t="s">
        <v>14</v>
      </c>
      <c r="C23" s="2">
        <v>200</v>
      </c>
      <c r="D23" s="2">
        <v>0.13</v>
      </c>
      <c r="E23" s="2">
        <v>0.02</v>
      </c>
      <c r="F23" s="2">
        <v>11.33</v>
      </c>
      <c r="G23" s="2">
        <v>45.56</v>
      </c>
      <c r="H23" s="2">
        <v>3.14</v>
      </c>
      <c r="I23" s="2">
        <v>412</v>
      </c>
    </row>
    <row r="24" spans="1:9" ht="18.75" customHeight="1" thickBot="1">
      <c r="A24" s="6"/>
      <c r="B24" s="2" t="s">
        <v>10</v>
      </c>
      <c r="C24" s="2">
        <v>10</v>
      </c>
      <c r="D24" s="2">
        <v>0.79</v>
      </c>
      <c r="E24" s="2">
        <v>0.1</v>
      </c>
      <c r="F24" s="2">
        <v>4.83</v>
      </c>
      <c r="G24" s="2">
        <v>23.67</v>
      </c>
      <c r="H24" s="2"/>
      <c r="I24" s="2"/>
    </row>
    <row r="25" spans="1:9" ht="16.5" thickBot="1">
      <c r="A25" s="5" t="s">
        <v>8</v>
      </c>
      <c r="B25" s="2"/>
      <c r="C25" s="21">
        <f>C21+C23+C22+C24</f>
        <v>400</v>
      </c>
      <c r="D25" s="1">
        <f>D21+D22+D24</f>
        <v>7.67</v>
      </c>
      <c r="E25" s="1">
        <f>E21+E22+E24</f>
        <v>15.069999999999999</v>
      </c>
      <c r="F25" s="1">
        <f>F21+F22+F24</f>
        <v>15.809999999999999</v>
      </c>
      <c r="G25" s="1">
        <f>G21+G22+_GoBack</f>
        <v>229.53000000000003</v>
      </c>
      <c r="H25" s="1">
        <f>H21+H22+H24</f>
        <v>7.44</v>
      </c>
      <c r="I25" s="2"/>
    </row>
    <row r="26" spans="1:9" ht="19.5" customHeight="1" thickBot="1">
      <c r="A26" s="5" t="s">
        <v>13</v>
      </c>
      <c r="B26" s="1"/>
      <c r="C26" s="1">
        <f>C6+C8+C7+C16+C20+C25</f>
        <v>1650</v>
      </c>
      <c r="D26" s="1">
        <f>D6+D7+D16+D20+D25</f>
        <v>38.11000000000001</v>
      </c>
      <c r="E26" s="1">
        <f>E6+E7+E16+E20+E25</f>
        <v>48.155</v>
      </c>
      <c r="F26" s="1">
        <f>F6+F7+F16+F20+F25</f>
        <v>176.50999999999996</v>
      </c>
      <c r="G26" s="1">
        <f>G6+G7+G16+G20+G25</f>
        <v>1291</v>
      </c>
      <c r="H26" s="1">
        <f>H6+H7+H16+H20+H25</f>
        <v>29.290000000000003</v>
      </c>
      <c r="I26" s="1"/>
    </row>
    <row r="27" spans="1:9" ht="32.25" customHeight="1" thickBot="1">
      <c r="A27" s="25" t="s">
        <v>0</v>
      </c>
      <c r="B27" s="35" t="s">
        <v>2</v>
      </c>
      <c r="C27" s="35" t="s">
        <v>52</v>
      </c>
      <c r="D27" s="37" t="s">
        <v>3</v>
      </c>
      <c r="E27" s="38"/>
      <c r="F27" s="39"/>
      <c r="G27" s="35" t="s">
        <v>4</v>
      </c>
      <c r="H27" s="35" t="s">
        <v>5</v>
      </c>
      <c r="I27" s="33" t="s">
        <v>6</v>
      </c>
    </row>
    <row r="28" spans="1:9" ht="32.25" thickBot="1">
      <c r="A28" s="28" t="s">
        <v>22</v>
      </c>
      <c r="B28" s="36"/>
      <c r="C28" s="36"/>
      <c r="D28" s="2" t="s">
        <v>53</v>
      </c>
      <c r="E28" s="2" t="s">
        <v>54</v>
      </c>
      <c r="F28" s="2" t="s">
        <v>55</v>
      </c>
      <c r="G28" s="36"/>
      <c r="H28" s="36"/>
      <c r="I28" s="34"/>
    </row>
    <row r="29" spans="1:9" ht="16.5" thickBot="1">
      <c r="A29" s="5" t="s">
        <v>16</v>
      </c>
      <c r="B29" s="2" t="s">
        <v>7</v>
      </c>
      <c r="C29" s="2">
        <v>160</v>
      </c>
      <c r="D29" s="2">
        <v>2.42</v>
      </c>
      <c r="E29" s="2">
        <v>2.96</v>
      </c>
      <c r="F29" s="2">
        <v>20.1</v>
      </c>
      <c r="G29" s="2">
        <v>116.57</v>
      </c>
      <c r="H29" s="2"/>
      <c r="I29" s="2">
        <v>199</v>
      </c>
    </row>
    <row r="30" spans="1:9" ht="16.5" thickBot="1">
      <c r="A30" s="6"/>
      <c r="B30" s="2" t="s">
        <v>24</v>
      </c>
      <c r="C30" s="2">
        <v>160</v>
      </c>
      <c r="D30" s="2">
        <v>3.26</v>
      </c>
      <c r="E30" s="2">
        <v>2.84</v>
      </c>
      <c r="F30" s="2">
        <v>14.06</v>
      </c>
      <c r="G30" s="2">
        <v>95.11</v>
      </c>
      <c r="H30" s="2">
        <v>1.27</v>
      </c>
      <c r="I30" s="2">
        <v>416</v>
      </c>
    </row>
    <row r="31" spans="1:9" ht="16.5" thickBot="1">
      <c r="A31" s="6"/>
      <c r="B31" s="2" t="s">
        <v>15</v>
      </c>
      <c r="C31" s="7">
        <v>30</v>
      </c>
      <c r="D31" s="2">
        <v>3.15</v>
      </c>
      <c r="E31" s="2">
        <v>4.59</v>
      </c>
      <c r="F31" s="2">
        <v>9.7</v>
      </c>
      <c r="G31" s="2">
        <v>92.67</v>
      </c>
      <c r="H31" s="2">
        <v>0.04</v>
      </c>
      <c r="I31" s="2">
        <v>3</v>
      </c>
    </row>
    <row r="32" spans="1:9" ht="16.5" thickBot="1">
      <c r="A32" s="5" t="s">
        <v>8</v>
      </c>
      <c r="B32" s="2"/>
      <c r="C32" s="1">
        <f>C29+C30+C31</f>
        <v>350</v>
      </c>
      <c r="D32" s="1">
        <f>D29+D30+D31</f>
        <v>8.83</v>
      </c>
      <c r="E32" s="1">
        <f>E29+E30+E31</f>
        <v>10.39</v>
      </c>
      <c r="F32" s="1">
        <f>F29+F30+F31</f>
        <v>43.86</v>
      </c>
      <c r="G32" s="1">
        <f>G29+G30+G31</f>
        <v>304.35</v>
      </c>
      <c r="H32" s="1">
        <f>H29+H30+H31</f>
        <v>1.31</v>
      </c>
      <c r="I32" s="2">
        <v>386</v>
      </c>
    </row>
    <row r="33" spans="1:9" ht="15" customHeight="1" thickBot="1">
      <c r="A33" s="5" t="s">
        <v>9</v>
      </c>
      <c r="B33" s="1" t="s">
        <v>21</v>
      </c>
      <c r="C33" s="1">
        <v>100</v>
      </c>
      <c r="D33" s="1">
        <v>0.4</v>
      </c>
      <c r="E33" s="1">
        <v>0.4</v>
      </c>
      <c r="F33" s="1">
        <v>9.8</v>
      </c>
      <c r="G33" s="1">
        <v>44</v>
      </c>
      <c r="H33" s="1">
        <v>10</v>
      </c>
      <c r="I33" s="1">
        <v>386</v>
      </c>
    </row>
    <row r="34" spans="1:9" ht="16.5" hidden="1" thickBot="1">
      <c r="A34" s="6"/>
      <c r="B34" s="2"/>
      <c r="C34" s="1"/>
      <c r="D34" s="1"/>
      <c r="E34" s="1"/>
      <c r="F34" s="1"/>
      <c r="G34" s="1"/>
      <c r="H34" s="1"/>
      <c r="I34" s="2"/>
    </row>
    <row r="35" spans="1:9" ht="32.25" thickBot="1">
      <c r="A35" s="5" t="s">
        <v>17</v>
      </c>
      <c r="B35" s="2" t="s">
        <v>109</v>
      </c>
      <c r="C35" s="2">
        <v>50</v>
      </c>
      <c r="D35" s="2">
        <v>0.57</v>
      </c>
      <c r="E35" s="2">
        <v>3.09</v>
      </c>
      <c r="F35" s="2">
        <v>2.36</v>
      </c>
      <c r="G35" s="2">
        <v>39.55</v>
      </c>
      <c r="H35" s="2">
        <v>10.21</v>
      </c>
      <c r="I35" s="2">
        <v>14</v>
      </c>
    </row>
    <row r="36" spans="1:9" ht="18.75" customHeight="1" thickBot="1">
      <c r="A36" s="6"/>
      <c r="B36" s="2" t="s">
        <v>56</v>
      </c>
      <c r="C36" s="2">
        <v>150</v>
      </c>
      <c r="D36" s="2">
        <v>1.19</v>
      </c>
      <c r="E36" s="2">
        <v>1.64</v>
      </c>
      <c r="F36" s="2">
        <v>8.75</v>
      </c>
      <c r="G36" s="2">
        <v>54.45</v>
      </c>
      <c r="H36" s="2">
        <v>4.95</v>
      </c>
      <c r="I36" s="2">
        <v>86</v>
      </c>
    </row>
    <row r="37" spans="1:9" ht="18.75" customHeight="1" thickBot="1">
      <c r="A37" s="30"/>
      <c r="B37" s="2" t="s">
        <v>86</v>
      </c>
      <c r="C37" s="2">
        <v>50</v>
      </c>
      <c r="D37" s="2">
        <v>8.23</v>
      </c>
      <c r="E37" s="2">
        <v>6.7</v>
      </c>
      <c r="F37" s="2">
        <v>1.53</v>
      </c>
      <c r="G37" s="2">
        <v>116.67</v>
      </c>
      <c r="H37" s="2">
        <v>0.02</v>
      </c>
      <c r="I37" s="2"/>
    </row>
    <row r="38" spans="1:9" ht="16.5" thickBot="1">
      <c r="A38" s="6"/>
      <c r="B38" s="2" t="s">
        <v>87</v>
      </c>
      <c r="C38" s="2">
        <v>110</v>
      </c>
      <c r="D38" s="2">
        <v>4.06</v>
      </c>
      <c r="E38" s="2">
        <v>2.48</v>
      </c>
      <c r="F38" s="2">
        <v>19.48</v>
      </c>
      <c r="G38" s="2">
        <v>116.44</v>
      </c>
      <c r="H38" s="2"/>
      <c r="I38" s="2"/>
    </row>
    <row r="39" spans="1:9" ht="16.5" thickBot="1">
      <c r="A39" s="6"/>
      <c r="B39" s="2" t="s">
        <v>26</v>
      </c>
      <c r="C39" s="2">
        <v>150</v>
      </c>
      <c r="D39" s="2">
        <v>0.12</v>
      </c>
      <c r="E39" s="2">
        <v>0.12</v>
      </c>
      <c r="F39" s="2">
        <v>17.91</v>
      </c>
      <c r="G39" s="2">
        <v>73.2</v>
      </c>
      <c r="H39" s="2">
        <v>1.29</v>
      </c>
      <c r="I39" s="2">
        <v>390</v>
      </c>
    </row>
    <row r="40" spans="1:9" ht="16.5" thickBot="1">
      <c r="A40" s="6"/>
      <c r="B40" s="2" t="s">
        <v>11</v>
      </c>
      <c r="C40" s="2">
        <v>40</v>
      </c>
      <c r="D40" s="2">
        <v>2.64</v>
      </c>
      <c r="E40" s="2">
        <v>0.48</v>
      </c>
      <c r="F40" s="2">
        <v>13.36</v>
      </c>
      <c r="G40" s="2">
        <v>69.17</v>
      </c>
      <c r="H40" s="2"/>
      <c r="I40" s="2"/>
    </row>
    <row r="41" spans="1:9" ht="16.5" hidden="1" thickBot="1">
      <c r="A41" s="6"/>
      <c r="B41" s="2"/>
      <c r="C41" s="2"/>
      <c r="D41" s="2"/>
      <c r="E41" s="2"/>
      <c r="F41" s="2"/>
      <c r="G41" s="2"/>
      <c r="H41" s="2"/>
      <c r="I41" s="2"/>
    </row>
    <row r="42" spans="1:9" ht="16.5" thickBot="1">
      <c r="A42" s="6"/>
      <c r="B42" s="2" t="s">
        <v>10</v>
      </c>
      <c r="C42" s="2">
        <v>10</v>
      </c>
      <c r="D42" s="2">
        <v>0.79</v>
      </c>
      <c r="E42" s="2">
        <v>0.1</v>
      </c>
      <c r="F42" s="2">
        <v>4.83</v>
      </c>
      <c r="G42" s="2">
        <v>23.67</v>
      </c>
      <c r="H42" s="2"/>
      <c r="I42" s="2"/>
    </row>
    <row r="43" spans="1:9" ht="16.5" thickBot="1">
      <c r="A43" s="5" t="s">
        <v>8</v>
      </c>
      <c r="B43" s="1"/>
      <c r="C43" s="1">
        <f>C36+C35+C38+C39+C40+C41+C42</f>
        <v>510</v>
      </c>
      <c r="D43" s="1">
        <f>D36+D35+D38+D39+D40+D41+D42</f>
        <v>9.370000000000001</v>
      </c>
      <c r="E43" s="1">
        <f>E36+E35+E38+E39+E40+E41+E42</f>
        <v>7.909999999999998</v>
      </c>
      <c r="F43" s="1">
        <f>F36+F35+F38+F39+F40+F41+F42</f>
        <v>66.69</v>
      </c>
      <c r="G43" s="1">
        <f>G36+G39+G35+G38+G40+G41+G42</f>
        <v>376.48</v>
      </c>
      <c r="H43" s="1">
        <f>H36+H35+H38+H39+H40+H41+H42</f>
        <v>16.45</v>
      </c>
      <c r="I43" s="1"/>
    </row>
    <row r="44" spans="1:9" ht="16.5" thickBot="1">
      <c r="A44" s="5" t="s">
        <v>18</v>
      </c>
      <c r="B44" s="2" t="s">
        <v>76</v>
      </c>
      <c r="C44" s="2">
        <v>50</v>
      </c>
      <c r="D44" s="2">
        <v>3.82</v>
      </c>
      <c r="E44" s="2">
        <v>2.55</v>
      </c>
      <c r="F44" s="2">
        <v>37.82</v>
      </c>
      <c r="G44" s="2">
        <v>190.29</v>
      </c>
      <c r="H44" s="2">
        <v>0.07</v>
      </c>
      <c r="I44" s="2">
        <v>441</v>
      </c>
    </row>
    <row r="45" spans="1:9" ht="32.25" thickBot="1">
      <c r="A45" s="5"/>
      <c r="B45" s="2" t="s">
        <v>57</v>
      </c>
      <c r="C45" s="2">
        <v>150</v>
      </c>
      <c r="D45" s="2">
        <v>4.35</v>
      </c>
      <c r="E45" s="2">
        <v>3.75</v>
      </c>
      <c r="F45" s="2">
        <v>6.3</v>
      </c>
      <c r="G45" s="2">
        <v>76</v>
      </c>
      <c r="H45" s="2">
        <v>0.45</v>
      </c>
      <c r="I45" s="2">
        <v>420</v>
      </c>
    </row>
    <row r="46" spans="1:9" ht="16.5" customHeight="1" hidden="1" thickBot="1">
      <c r="A46" s="6"/>
      <c r="B46" s="2"/>
      <c r="C46" s="2"/>
      <c r="D46" s="2"/>
      <c r="E46" s="2"/>
      <c r="F46" s="2"/>
      <c r="G46" s="2"/>
      <c r="H46" s="2"/>
      <c r="I46" s="2"/>
    </row>
    <row r="47" spans="1:9" ht="16.5" thickBot="1">
      <c r="A47" s="5" t="s">
        <v>8</v>
      </c>
      <c r="B47" s="2"/>
      <c r="C47" s="21">
        <f>C44+C45+C46</f>
        <v>200</v>
      </c>
      <c r="D47" s="1">
        <f>D44+D45+D46</f>
        <v>8.17</v>
      </c>
      <c r="E47" s="1">
        <f>E44+E45+E46</f>
        <v>6.3</v>
      </c>
      <c r="F47" s="1">
        <f>F44+F45+F46</f>
        <v>44.12</v>
      </c>
      <c r="G47" s="1">
        <f>G44+G46+G45</f>
        <v>266.28999999999996</v>
      </c>
      <c r="H47" s="1">
        <f>H44+H46+H45</f>
        <v>0.52</v>
      </c>
      <c r="I47" s="2"/>
    </row>
    <row r="48" spans="1:9" ht="16.5" thickBot="1">
      <c r="A48" s="5" t="s">
        <v>19</v>
      </c>
      <c r="B48" s="2" t="s">
        <v>89</v>
      </c>
      <c r="C48" s="2">
        <v>100</v>
      </c>
      <c r="D48" s="2">
        <v>1.43</v>
      </c>
      <c r="E48" s="2">
        <v>6.09</v>
      </c>
      <c r="F48" s="2">
        <v>8.36</v>
      </c>
      <c r="G48" s="2">
        <v>93.9</v>
      </c>
      <c r="H48" s="2">
        <v>9.5</v>
      </c>
      <c r="I48" s="2">
        <v>34</v>
      </c>
    </row>
    <row r="49" spans="1:9" ht="16.5" thickBot="1">
      <c r="A49" s="6"/>
      <c r="B49" s="2" t="s">
        <v>88</v>
      </c>
      <c r="C49" s="2">
        <v>80</v>
      </c>
      <c r="D49" s="2">
        <v>14.21</v>
      </c>
      <c r="E49" s="2">
        <v>9.68</v>
      </c>
      <c r="F49" s="2">
        <v>14.7</v>
      </c>
      <c r="G49" s="2">
        <v>203.2</v>
      </c>
      <c r="H49" s="2">
        <v>0.19</v>
      </c>
      <c r="I49" s="2">
        <v>251</v>
      </c>
    </row>
    <row r="50" spans="1:9" ht="15.75" customHeight="1" thickBot="1">
      <c r="A50" s="6"/>
      <c r="B50" s="2" t="s">
        <v>27</v>
      </c>
      <c r="C50" s="2">
        <v>200</v>
      </c>
      <c r="D50" s="2">
        <v>0.05</v>
      </c>
      <c r="E50" s="2">
        <v>0.01</v>
      </c>
      <c r="F50" s="2">
        <v>9.32</v>
      </c>
      <c r="G50" s="2">
        <v>37.33</v>
      </c>
      <c r="H50" s="2">
        <v>0.03</v>
      </c>
      <c r="I50" s="2">
        <v>411</v>
      </c>
    </row>
    <row r="51" spans="1:9" ht="9" customHeight="1" hidden="1" thickBot="1">
      <c r="A51" s="6"/>
      <c r="B51" s="2"/>
      <c r="C51" s="2"/>
      <c r="D51" s="2"/>
      <c r="E51" s="2"/>
      <c r="F51" s="2"/>
      <c r="G51" s="2"/>
      <c r="H51" s="2"/>
      <c r="I51" s="2"/>
    </row>
    <row r="52" spans="1:9" ht="16.5" thickBot="1">
      <c r="A52" s="6"/>
      <c r="B52" s="2" t="s">
        <v>10</v>
      </c>
      <c r="C52" s="2">
        <v>20</v>
      </c>
      <c r="D52" s="2">
        <v>1.58</v>
      </c>
      <c r="E52" s="2">
        <v>0.2</v>
      </c>
      <c r="F52" s="2">
        <v>9.66</v>
      </c>
      <c r="G52" s="2">
        <v>47.33</v>
      </c>
      <c r="H52" s="2"/>
      <c r="I52" s="2"/>
    </row>
    <row r="53" spans="1:9" ht="16.5" thickBot="1">
      <c r="A53" s="5" t="s">
        <v>8</v>
      </c>
      <c r="B53" s="2"/>
      <c r="C53" s="1">
        <f>C48+C50+C51+C49+C52</f>
        <v>400</v>
      </c>
      <c r="D53" s="1">
        <f>D48+D50+D51+D49+D52</f>
        <v>17.270000000000003</v>
      </c>
      <c r="E53" s="1">
        <f>E48+E50+E51+E49+E52</f>
        <v>15.979999999999999</v>
      </c>
      <c r="F53" s="1">
        <f>F48+F50+F51+F49+F52</f>
        <v>42.03999999999999</v>
      </c>
      <c r="G53" s="1">
        <f>G48+G50+G51+H53+G49+_GoBack</f>
        <v>367.82</v>
      </c>
      <c r="H53" s="1">
        <f>H48+H50+H51+H49+H52</f>
        <v>9.719999999999999</v>
      </c>
      <c r="I53" s="2"/>
    </row>
    <row r="54" spans="1:9" ht="16.5" thickBot="1">
      <c r="A54" s="5" t="s">
        <v>13</v>
      </c>
      <c r="B54" s="1"/>
      <c r="C54" s="1">
        <f aca="true" t="shared" si="0" ref="C54:H54">C32+C33+C43+C47+C53</f>
        <v>1560</v>
      </c>
      <c r="D54" s="1">
        <f t="shared" si="0"/>
        <v>44.040000000000006</v>
      </c>
      <c r="E54" s="1">
        <f>E32+E33+E43+E47+E53</f>
        <v>40.98</v>
      </c>
      <c r="F54" s="1">
        <f t="shared" si="0"/>
        <v>206.51</v>
      </c>
      <c r="G54" s="1">
        <f>G32+G33+G43+G47+G53</f>
        <v>1358.94</v>
      </c>
      <c r="H54" s="1">
        <f t="shared" si="0"/>
        <v>38</v>
      </c>
      <c r="I54" s="1"/>
    </row>
    <row r="55" spans="1:9" ht="54.75" customHeight="1" thickBot="1">
      <c r="A55" s="8"/>
      <c r="B55" s="8"/>
      <c r="C55" s="8"/>
      <c r="D55" s="8"/>
      <c r="E55" s="8"/>
      <c r="F55" s="8"/>
      <c r="G55" s="8"/>
      <c r="H55" s="8"/>
      <c r="I55" s="8"/>
    </row>
    <row r="56" spans="1:9" ht="32.25" customHeight="1" thickBot="1">
      <c r="A56" s="25" t="s">
        <v>0</v>
      </c>
      <c r="B56" s="35" t="s">
        <v>2</v>
      </c>
      <c r="C56" s="35" t="s">
        <v>52</v>
      </c>
      <c r="D56" s="37" t="s">
        <v>3</v>
      </c>
      <c r="E56" s="38"/>
      <c r="F56" s="39"/>
      <c r="G56" s="35" t="s">
        <v>4</v>
      </c>
      <c r="H56" s="35" t="s">
        <v>5</v>
      </c>
      <c r="I56" s="33" t="s">
        <v>6</v>
      </c>
    </row>
    <row r="57" spans="1:9" ht="32.25" thickBot="1">
      <c r="A57" s="4" t="s">
        <v>29</v>
      </c>
      <c r="B57" s="36"/>
      <c r="C57" s="36"/>
      <c r="D57" s="2" t="s">
        <v>53</v>
      </c>
      <c r="E57" s="2" t="s">
        <v>54</v>
      </c>
      <c r="F57" s="2" t="s">
        <v>55</v>
      </c>
      <c r="G57" s="36"/>
      <c r="H57" s="36"/>
      <c r="I57" s="34"/>
    </row>
    <row r="58" spans="1:9" ht="32.25" thickBot="1">
      <c r="A58" s="5" t="s">
        <v>16</v>
      </c>
      <c r="B58" s="2" t="s">
        <v>44</v>
      </c>
      <c r="C58" s="2">
        <v>150</v>
      </c>
      <c r="D58" s="2">
        <v>4.45</v>
      </c>
      <c r="E58" s="2">
        <v>4.04</v>
      </c>
      <c r="F58" s="2">
        <v>14.58</v>
      </c>
      <c r="G58" s="2">
        <v>112.26</v>
      </c>
      <c r="H58" s="2">
        <v>0.71</v>
      </c>
      <c r="I58" s="2">
        <v>100</v>
      </c>
    </row>
    <row r="59" spans="1:9" ht="16.5" thickBot="1">
      <c r="A59" s="6"/>
      <c r="B59" s="2" t="s">
        <v>30</v>
      </c>
      <c r="C59" s="2">
        <v>170</v>
      </c>
      <c r="D59" s="2">
        <v>2.44</v>
      </c>
      <c r="E59" s="2">
        <v>2.14</v>
      </c>
      <c r="F59" s="2">
        <v>13.11</v>
      </c>
      <c r="G59" s="2">
        <v>81.51</v>
      </c>
      <c r="H59" s="2">
        <v>1.1</v>
      </c>
      <c r="I59" s="2">
        <v>413</v>
      </c>
    </row>
    <row r="60" spans="1:9" ht="16.5" customHeight="1" thickBot="1">
      <c r="A60" s="6"/>
      <c r="B60" s="2" t="s">
        <v>34</v>
      </c>
      <c r="C60" s="2">
        <v>30</v>
      </c>
      <c r="D60" s="2">
        <v>1.84</v>
      </c>
      <c r="E60" s="2">
        <v>5.66</v>
      </c>
      <c r="F60" s="2">
        <v>10.97</v>
      </c>
      <c r="G60" s="2">
        <v>102</v>
      </c>
      <c r="H60" s="2"/>
      <c r="I60" s="2"/>
    </row>
    <row r="61" spans="1:9" ht="16.5" thickBot="1">
      <c r="A61" s="5" t="s">
        <v>8</v>
      </c>
      <c r="B61" s="2"/>
      <c r="C61" s="1">
        <f aca="true" t="shared" si="1" ref="C61:H61">C58+C59+C60</f>
        <v>350</v>
      </c>
      <c r="D61" s="1">
        <f t="shared" si="1"/>
        <v>8.73</v>
      </c>
      <c r="E61" s="1">
        <f t="shared" si="1"/>
        <v>11.84</v>
      </c>
      <c r="F61" s="1">
        <f t="shared" si="1"/>
        <v>38.66</v>
      </c>
      <c r="G61" s="1">
        <f t="shared" si="1"/>
        <v>295.77</v>
      </c>
      <c r="H61" s="1">
        <f t="shared" si="1"/>
        <v>1.81</v>
      </c>
      <c r="I61" s="2"/>
    </row>
    <row r="62" spans="1:9" ht="15.75" customHeight="1" thickBot="1">
      <c r="A62" s="5" t="s">
        <v>9</v>
      </c>
      <c r="B62" s="2" t="s">
        <v>12</v>
      </c>
      <c r="C62" s="1">
        <v>160</v>
      </c>
      <c r="D62" s="1">
        <v>0.8</v>
      </c>
      <c r="E62" s="1"/>
      <c r="F62" s="1">
        <v>16.16</v>
      </c>
      <c r="G62" s="1">
        <v>68.27</v>
      </c>
      <c r="H62" s="1">
        <v>3.2</v>
      </c>
      <c r="I62" s="2">
        <v>418</v>
      </c>
    </row>
    <row r="63" spans="1:9" ht="16.5" hidden="1" thickBot="1">
      <c r="A63" s="6"/>
      <c r="B63" s="2"/>
      <c r="C63" s="1"/>
      <c r="D63" s="1"/>
      <c r="E63" s="1"/>
      <c r="F63" s="1"/>
      <c r="G63" s="1"/>
      <c r="H63" s="1"/>
      <c r="I63" s="2"/>
    </row>
    <row r="64" spans="1:9" ht="16.5" thickBot="1">
      <c r="A64" s="5" t="s">
        <v>17</v>
      </c>
      <c r="B64" s="2" t="s">
        <v>60</v>
      </c>
      <c r="C64" s="2">
        <v>30</v>
      </c>
      <c r="D64" s="2">
        <v>0.39</v>
      </c>
      <c r="E64" s="2">
        <v>1.24</v>
      </c>
      <c r="F64" s="2">
        <v>2.15</v>
      </c>
      <c r="G64" s="2">
        <v>21.3</v>
      </c>
      <c r="H64" s="2">
        <v>1.31</v>
      </c>
      <c r="I64" s="2">
        <v>56</v>
      </c>
    </row>
    <row r="65" spans="1:9" ht="16.5" thickBot="1">
      <c r="A65" s="6"/>
      <c r="B65" s="2" t="s">
        <v>61</v>
      </c>
      <c r="C65" s="2">
        <v>150</v>
      </c>
      <c r="D65" s="2">
        <v>1.04</v>
      </c>
      <c r="E65" s="2">
        <v>2.93</v>
      </c>
      <c r="F65" s="2">
        <v>5.09</v>
      </c>
      <c r="G65" s="2">
        <v>50.85</v>
      </c>
      <c r="H65" s="2">
        <v>13.08</v>
      </c>
      <c r="I65" s="2">
        <v>73</v>
      </c>
    </row>
    <row r="66" spans="1:9" ht="16.5" thickBot="1">
      <c r="A66" s="6"/>
      <c r="B66" s="2" t="s">
        <v>62</v>
      </c>
      <c r="C66" s="2">
        <v>110</v>
      </c>
      <c r="D66" s="2">
        <v>2.25</v>
      </c>
      <c r="E66" s="2">
        <v>3.52</v>
      </c>
      <c r="F66" s="2">
        <v>14.99</v>
      </c>
      <c r="G66" s="2">
        <v>100.65</v>
      </c>
      <c r="H66" s="2">
        <v>14.89</v>
      </c>
      <c r="I66" s="2">
        <v>339</v>
      </c>
    </row>
    <row r="67" spans="1:9" ht="16.5" thickBot="1">
      <c r="A67" s="6"/>
      <c r="B67" s="2" t="s">
        <v>77</v>
      </c>
      <c r="C67" s="2">
        <v>60</v>
      </c>
      <c r="D67" s="2">
        <v>11.18</v>
      </c>
      <c r="E67" s="2">
        <v>8.48</v>
      </c>
      <c r="F67" s="2">
        <v>11.57</v>
      </c>
      <c r="G67" s="2">
        <v>166.8</v>
      </c>
      <c r="H67" s="2">
        <v>0.11</v>
      </c>
      <c r="I67" s="2">
        <v>358.8</v>
      </c>
    </row>
    <row r="68" spans="1:9" ht="32.25" customHeight="1" thickBot="1">
      <c r="A68" s="26"/>
      <c r="B68" s="2" t="s">
        <v>63</v>
      </c>
      <c r="C68" s="2">
        <v>150</v>
      </c>
      <c r="D68" s="2">
        <v>0.33</v>
      </c>
      <c r="E68" s="2">
        <v>0.015</v>
      </c>
      <c r="F68" s="2">
        <v>20.83</v>
      </c>
      <c r="G68" s="2">
        <v>84.75</v>
      </c>
      <c r="H68" s="2">
        <v>0.3</v>
      </c>
      <c r="I68" s="2">
        <v>394</v>
      </c>
    </row>
    <row r="69" spans="1:9" ht="16.5" thickBot="1">
      <c r="A69" s="6"/>
      <c r="B69" s="2" t="s">
        <v>10</v>
      </c>
      <c r="C69" s="2">
        <v>10</v>
      </c>
      <c r="D69" s="2">
        <v>0.79</v>
      </c>
      <c r="E69" s="2">
        <v>0.1</v>
      </c>
      <c r="F69" s="2">
        <v>4.83</v>
      </c>
      <c r="G69" s="2">
        <v>23.67</v>
      </c>
      <c r="H69" s="2"/>
      <c r="I69" s="2"/>
    </row>
    <row r="70" spans="1:9" ht="16.5" thickBot="1">
      <c r="A70" s="6"/>
      <c r="B70" s="2" t="s">
        <v>11</v>
      </c>
      <c r="C70" s="2">
        <v>40</v>
      </c>
      <c r="D70" s="2">
        <v>2.64</v>
      </c>
      <c r="E70" s="2">
        <v>0.48</v>
      </c>
      <c r="F70" s="2">
        <v>13.36</v>
      </c>
      <c r="G70" s="2">
        <v>69.17</v>
      </c>
      <c r="H70" s="2"/>
      <c r="I70" s="2"/>
    </row>
    <row r="71" spans="1:9" ht="16.5" thickBot="1">
      <c r="A71" s="5" t="s">
        <v>8</v>
      </c>
      <c r="B71" s="1"/>
      <c r="C71" s="1">
        <f>C64+C68+C65+C66+C67+C69+C70</f>
        <v>550</v>
      </c>
      <c r="D71" s="1">
        <f>D64+D68+D65+D66+D67+D69+D70</f>
        <v>18.62</v>
      </c>
      <c r="E71" s="1">
        <f>E64+E68+E65+E66+E67+E69+E70</f>
        <v>16.765000000000004</v>
      </c>
      <c r="F71" s="1">
        <f>F64+F68+F65+F66+F67+F69+F70</f>
        <v>72.82</v>
      </c>
      <c r="G71" s="1">
        <f>G64+G65+G68+G66+G67+G69+G70</f>
        <v>517.19</v>
      </c>
      <c r="H71" s="1">
        <f>H64+H65+H68+H66+H67+H69+H70</f>
        <v>29.69</v>
      </c>
      <c r="I71" s="1"/>
    </row>
    <row r="72" spans="1:9" ht="16.5" thickBot="1">
      <c r="A72" s="5" t="s">
        <v>18</v>
      </c>
      <c r="B72" s="2" t="s">
        <v>95</v>
      </c>
      <c r="C72" s="2">
        <v>30</v>
      </c>
      <c r="D72" s="2">
        <v>2.15</v>
      </c>
      <c r="E72" s="2">
        <v>5.19</v>
      </c>
      <c r="F72" s="2">
        <v>18.34</v>
      </c>
      <c r="G72" s="2">
        <v>131.25</v>
      </c>
      <c r="H72" s="2">
        <v>0.48</v>
      </c>
      <c r="I72" s="2">
        <v>449</v>
      </c>
    </row>
    <row r="73" spans="1:9" ht="16.5" hidden="1" thickBot="1">
      <c r="A73" s="6"/>
      <c r="B73" s="2"/>
      <c r="C73" s="2"/>
      <c r="D73" s="2"/>
      <c r="E73" s="2"/>
      <c r="F73" s="2"/>
      <c r="G73" s="2"/>
      <c r="H73" s="2"/>
      <c r="I73" s="2"/>
    </row>
    <row r="74" spans="1:9" ht="32.25" thickBot="1">
      <c r="A74" s="6"/>
      <c r="B74" s="2" t="s">
        <v>64</v>
      </c>
      <c r="C74" s="2">
        <v>170</v>
      </c>
      <c r="D74" s="2">
        <v>4.93</v>
      </c>
      <c r="E74" s="2">
        <v>4.25</v>
      </c>
      <c r="F74" s="2">
        <v>7.14</v>
      </c>
      <c r="G74" s="2">
        <v>86.13</v>
      </c>
      <c r="H74" s="2">
        <v>0.51</v>
      </c>
      <c r="I74" s="2">
        <v>420</v>
      </c>
    </row>
    <row r="75" spans="1:9" ht="16.5" thickBot="1">
      <c r="A75" s="5" t="s">
        <v>8</v>
      </c>
      <c r="B75" s="2"/>
      <c r="C75" s="21">
        <f aca="true" t="shared" si="2" ref="C75:H75">C72+C73+C74</f>
        <v>200</v>
      </c>
      <c r="D75" s="1">
        <f t="shared" si="2"/>
        <v>7.08</v>
      </c>
      <c r="E75" s="1">
        <f t="shared" si="2"/>
        <v>9.440000000000001</v>
      </c>
      <c r="F75" s="1">
        <f t="shared" si="2"/>
        <v>25.48</v>
      </c>
      <c r="G75" s="1">
        <f t="shared" si="2"/>
        <v>217.38</v>
      </c>
      <c r="H75" s="1">
        <f t="shared" si="2"/>
        <v>0.99</v>
      </c>
      <c r="I75" s="2"/>
    </row>
    <row r="76" spans="1:9" ht="16.5" thickBot="1">
      <c r="A76" s="5" t="s">
        <v>19</v>
      </c>
      <c r="B76" s="2" t="s">
        <v>103</v>
      </c>
      <c r="C76" s="2">
        <v>100</v>
      </c>
      <c r="D76" s="2">
        <v>1.37</v>
      </c>
      <c r="E76" s="2">
        <v>5.21</v>
      </c>
      <c r="F76" s="2">
        <v>8.57</v>
      </c>
      <c r="G76" s="2">
        <v>86.6</v>
      </c>
      <c r="H76" s="2">
        <v>12</v>
      </c>
      <c r="I76" s="2"/>
    </row>
    <row r="77" spans="1:9" ht="16.5" thickBot="1">
      <c r="A77" s="6"/>
      <c r="B77" s="2" t="s">
        <v>102</v>
      </c>
      <c r="C77" s="2">
        <v>80</v>
      </c>
      <c r="D77" s="2">
        <v>12.7</v>
      </c>
      <c r="E77" s="2">
        <v>3.63</v>
      </c>
      <c r="F77" s="2">
        <v>2.57</v>
      </c>
      <c r="G77" s="2">
        <v>94</v>
      </c>
      <c r="H77" s="2">
        <v>0.3</v>
      </c>
      <c r="I77" s="2"/>
    </row>
    <row r="78" spans="1:9" ht="32.25" thickBot="1">
      <c r="A78" s="26"/>
      <c r="B78" s="2" t="s">
        <v>65</v>
      </c>
      <c r="C78" s="2">
        <v>200</v>
      </c>
      <c r="D78" s="2">
        <v>0.44</v>
      </c>
      <c r="E78" s="2">
        <v>0.04</v>
      </c>
      <c r="F78" s="2">
        <v>27.77</v>
      </c>
      <c r="G78" s="2">
        <v>113</v>
      </c>
      <c r="H78" s="2">
        <v>0.4</v>
      </c>
      <c r="I78" s="2">
        <v>396</v>
      </c>
    </row>
    <row r="79" spans="1:9" ht="16.5" thickBot="1">
      <c r="A79" s="6"/>
      <c r="B79" s="2" t="s">
        <v>10</v>
      </c>
      <c r="C79" s="2">
        <v>20</v>
      </c>
      <c r="D79" s="2">
        <v>1.58</v>
      </c>
      <c r="E79" s="2">
        <v>0.2</v>
      </c>
      <c r="F79" s="2">
        <v>9.66</v>
      </c>
      <c r="G79" s="2">
        <v>47</v>
      </c>
      <c r="H79" s="2"/>
      <c r="I79" s="2"/>
    </row>
    <row r="80" spans="1:9" ht="16.5" thickBot="1">
      <c r="A80" s="5" t="s">
        <v>8</v>
      </c>
      <c r="B80" s="2"/>
      <c r="C80" s="1">
        <f>C76+C78+C77+C79</f>
        <v>400</v>
      </c>
      <c r="D80" s="1">
        <f>D76+D78+D77+D79</f>
        <v>16.09</v>
      </c>
      <c r="E80" s="1">
        <f>E76+E78+E77+E79</f>
        <v>9.079999999999998</v>
      </c>
      <c r="F80" s="1">
        <f>F76+F78+F77+F79</f>
        <v>48.57000000000001</v>
      </c>
      <c r="G80" s="1">
        <f>G76+G77+G78+G79+_GoBack</f>
        <v>364.27000000000004</v>
      </c>
      <c r="H80" s="1">
        <f>H76+H78+H77+H79</f>
        <v>12.700000000000001</v>
      </c>
      <c r="I80" s="2"/>
    </row>
    <row r="81" spans="1:9" ht="0.75" customHeight="1" thickBot="1">
      <c r="A81" s="5" t="s">
        <v>13</v>
      </c>
      <c r="B81" s="1"/>
      <c r="C81" s="1">
        <f aca="true" t="shared" si="3" ref="C81:H81">C61+C62+C71+C75+C80</f>
        <v>1660</v>
      </c>
      <c r="D81" s="1">
        <f t="shared" si="3"/>
        <v>51.32000000000001</v>
      </c>
      <c r="E81" s="1">
        <f t="shared" si="3"/>
        <v>47.125</v>
      </c>
      <c r="F81" s="1">
        <f t="shared" si="3"/>
        <v>201.69</v>
      </c>
      <c r="G81" s="1">
        <f t="shared" si="3"/>
        <v>1462.88</v>
      </c>
      <c r="H81" s="1">
        <f t="shared" si="3"/>
        <v>48.39000000000001</v>
      </c>
      <c r="I81" s="1"/>
    </row>
    <row r="82" spans="1:9" ht="0.75" customHeight="1" thickBot="1">
      <c r="A82" s="8"/>
      <c r="B82" s="8"/>
      <c r="C82" s="8"/>
      <c r="D82" s="8"/>
      <c r="E82" s="8"/>
      <c r="F82" s="8"/>
      <c r="G82" s="8"/>
      <c r="H82" s="8"/>
      <c r="I82" s="8"/>
    </row>
    <row r="83" spans="1:9" ht="15" customHeight="1" hidden="1" thickBot="1">
      <c r="A83" s="8"/>
      <c r="B83" s="8"/>
      <c r="C83" s="8"/>
      <c r="D83" s="8"/>
      <c r="E83" s="8"/>
      <c r="F83" s="8"/>
      <c r="G83" s="8"/>
      <c r="H83" s="8"/>
      <c r="I83" s="8"/>
    </row>
    <row r="84" spans="1:9" ht="15.75" hidden="1" thickBot="1">
      <c r="A84" s="8"/>
      <c r="B84" s="8"/>
      <c r="C84" s="8"/>
      <c r="D84" s="8"/>
      <c r="E84" s="8"/>
      <c r="F84" s="8"/>
      <c r="G84" s="8"/>
      <c r="H84" s="8"/>
      <c r="I84" s="8"/>
    </row>
    <row r="85" spans="1:9" ht="32.25" customHeight="1" thickBot="1">
      <c r="A85" s="25" t="s">
        <v>0</v>
      </c>
      <c r="B85" s="35" t="s">
        <v>2</v>
      </c>
      <c r="C85" s="35" t="s">
        <v>52</v>
      </c>
      <c r="D85" s="37" t="s">
        <v>3</v>
      </c>
      <c r="E85" s="38"/>
      <c r="F85" s="39"/>
      <c r="G85" s="35" t="s">
        <v>4</v>
      </c>
      <c r="H85" s="35" t="s">
        <v>5</v>
      </c>
      <c r="I85" s="33" t="s">
        <v>6</v>
      </c>
    </row>
    <row r="86" spans="1:9" ht="32.25" thickBot="1">
      <c r="A86" s="4" t="s">
        <v>31</v>
      </c>
      <c r="B86" s="36"/>
      <c r="C86" s="36"/>
      <c r="D86" s="2" t="s">
        <v>53</v>
      </c>
      <c r="E86" s="2" t="s">
        <v>54</v>
      </c>
      <c r="F86" s="2" t="s">
        <v>55</v>
      </c>
      <c r="G86" s="36"/>
      <c r="H86" s="36"/>
      <c r="I86" s="34"/>
    </row>
    <row r="87" spans="1:9" ht="16.5" thickBot="1">
      <c r="A87" s="5" t="s">
        <v>16</v>
      </c>
      <c r="B87" s="2" t="s">
        <v>45</v>
      </c>
      <c r="C87" s="2">
        <v>160</v>
      </c>
      <c r="D87" s="2">
        <v>3.5</v>
      </c>
      <c r="E87" s="2">
        <v>3.73</v>
      </c>
      <c r="F87" s="2">
        <v>23.82</v>
      </c>
      <c r="G87" s="2">
        <v>142.48</v>
      </c>
      <c r="H87" s="2"/>
      <c r="I87" s="2">
        <v>199</v>
      </c>
    </row>
    <row r="88" spans="1:9" ht="16.5" thickBot="1">
      <c r="A88" s="6"/>
      <c r="B88" s="2" t="s">
        <v>50</v>
      </c>
      <c r="C88" s="2">
        <v>160</v>
      </c>
      <c r="D88" s="2">
        <v>2.53</v>
      </c>
      <c r="E88" s="2">
        <v>2.14</v>
      </c>
      <c r="F88" s="2">
        <v>12.76</v>
      </c>
      <c r="G88" s="2">
        <v>80.89</v>
      </c>
      <c r="H88" s="2">
        <v>1.04</v>
      </c>
      <c r="I88" s="2">
        <v>414</v>
      </c>
    </row>
    <row r="89" spans="1:9" ht="16.5" customHeight="1" thickBot="1">
      <c r="A89" s="6"/>
      <c r="B89" s="2" t="s">
        <v>15</v>
      </c>
      <c r="C89" s="2">
        <v>30</v>
      </c>
      <c r="D89" s="2">
        <v>1.84</v>
      </c>
      <c r="E89" s="2">
        <v>5.66</v>
      </c>
      <c r="F89" s="2">
        <v>10.97</v>
      </c>
      <c r="G89" s="2">
        <v>102</v>
      </c>
      <c r="H89" s="2">
        <v>0.05</v>
      </c>
      <c r="I89" s="2">
        <v>3</v>
      </c>
    </row>
    <row r="90" spans="1:9" ht="16.5" thickBot="1">
      <c r="A90" s="10" t="s">
        <v>8</v>
      </c>
      <c r="B90" s="11"/>
      <c r="C90" s="12">
        <f>C87+C88+C89</f>
        <v>350</v>
      </c>
      <c r="D90" s="12">
        <f>D87+D88+D89</f>
        <v>7.869999999999999</v>
      </c>
      <c r="E90" s="12">
        <f>E87+E88+E89</f>
        <v>11.530000000000001</v>
      </c>
      <c r="F90" s="12">
        <f>F87+F88+F89</f>
        <v>47.55</v>
      </c>
      <c r="G90" s="12">
        <f>G87+G88+G89</f>
        <v>325.37</v>
      </c>
      <c r="H90" s="12">
        <f>H87+H88+H89</f>
        <v>1.09</v>
      </c>
      <c r="I90" s="13"/>
    </row>
    <row r="91" spans="1:9" ht="16.5" customHeight="1" thickBot="1">
      <c r="A91" s="10" t="s">
        <v>9</v>
      </c>
      <c r="B91" s="14" t="s">
        <v>21</v>
      </c>
      <c r="C91" s="1">
        <v>100</v>
      </c>
      <c r="D91" s="2">
        <v>0.8</v>
      </c>
      <c r="E91" s="2"/>
      <c r="F91" s="2">
        <v>16.16</v>
      </c>
      <c r="G91" s="2">
        <v>68.27</v>
      </c>
      <c r="H91" s="2">
        <v>3.2</v>
      </c>
      <c r="I91" s="15">
        <v>418</v>
      </c>
    </row>
    <row r="92" spans="1:9" ht="1.5" customHeight="1" hidden="1" thickBot="1">
      <c r="A92" s="8"/>
      <c r="B92" s="16"/>
      <c r="C92" s="17"/>
      <c r="D92" s="17"/>
      <c r="E92" s="17"/>
      <c r="F92" s="17"/>
      <c r="G92" s="17"/>
      <c r="H92" s="17"/>
      <c r="I92" s="18"/>
    </row>
    <row r="93" spans="1:9" ht="16.5" thickBot="1">
      <c r="A93" s="10" t="s">
        <v>17</v>
      </c>
      <c r="B93" s="2" t="s">
        <v>110</v>
      </c>
      <c r="C93" s="2">
        <v>30</v>
      </c>
      <c r="D93" s="2">
        <v>0.23</v>
      </c>
      <c r="E93" s="2">
        <v>1.83</v>
      </c>
      <c r="F93" s="2">
        <v>0.71</v>
      </c>
      <c r="G93" s="2">
        <v>20.19</v>
      </c>
      <c r="H93" s="2">
        <v>2.85</v>
      </c>
      <c r="I93" s="2">
        <v>13</v>
      </c>
    </row>
    <row r="94" spans="1:9" ht="16.5" thickBot="1">
      <c r="A94" s="6"/>
      <c r="B94" s="2" t="s">
        <v>48</v>
      </c>
      <c r="C94" s="2">
        <v>150</v>
      </c>
      <c r="D94" s="2">
        <v>1.4</v>
      </c>
      <c r="E94" s="2">
        <v>1.7</v>
      </c>
      <c r="F94" s="2">
        <v>9.98</v>
      </c>
      <c r="G94" s="2">
        <v>60.75</v>
      </c>
      <c r="H94" s="2">
        <v>7.2</v>
      </c>
      <c r="I94" s="2">
        <v>83</v>
      </c>
    </row>
    <row r="95" spans="1:9" ht="16.5" hidden="1" thickBot="1">
      <c r="A95" s="6"/>
      <c r="B95" s="2"/>
      <c r="C95" s="2"/>
      <c r="D95" s="2"/>
      <c r="E95" s="2"/>
      <c r="F95" s="2"/>
      <c r="G95" s="2"/>
      <c r="H95" s="9"/>
      <c r="I95" s="9"/>
    </row>
    <row r="96" spans="1:9" ht="32.25" thickBot="1">
      <c r="A96" s="6"/>
      <c r="B96" s="2" t="s">
        <v>47</v>
      </c>
      <c r="C96" s="2">
        <v>130</v>
      </c>
      <c r="D96" s="2">
        <v>4.82</v>
      </c>
      <c r="E96" s="2">
        <v>9.14</v>
      </c>
      <c r="F96" s="2">
        <v>12.8</v>
      </c>
      <c r="G96" s="20">
        <v>171.09</v>
      </c>
      <c r="H96" s="2">
        <v>6.9</v>
      </c>
      <c r="I96" s="2">
        <v>319</v>
      </c>
    </row>
    <row r="97" spans="1:9" ht="0.75" customHeight="1" thickBot="1">
      <c r="A97" s="6"/>
      <c r="B97" s="2"/>
      <c r="C97" s="2"/>
      <c r="D97" s="2"/>
      <c r="E97" s="2"/>
      <c r="F97" s="2"/>
      <c r="G97" s="20"/>
      <c r="H97" s="2"/>
      <c r="I97" s="2"/>
    </row>
    <row r="98" spans="1:9" ht="31.5" customHeight="1" thickBot="1">
      <c r="A98" s="6"/>
      <c r="B98" s="2" t="s">
        <v>63</v>
      </c>
      <c r="C98" s="2">
        <v>150</v>
      </c>
      <c r="D98" s="2">
        <v>0.33</v>
      </c>
      <c r="E98" s="2">
        <v>0.015</v>
      </c>
      <c r="F98" s="2">
        <v>20.83</v>
      </c>
      <c r="G98" s="2">
        <v>84.75</v>
      </c>
      <c r="H98" s="2">
        <v>0.3</v>
      </c>
      <c r="I98" s="2">
        <v>394</v>
      </c>
    </row>
    <row r="99" spans="1:9" ht="16.5" hidden="1" thickBot="1">
      <c r="A99" s="6"/>
      <c r="B99" s="2"/>
      <c r="C99" s="2"/>
      <c r="D99" s="2"/>
      <c r="E99" s="2"/>
      <c r="F99" s="2"/>
      <c r="G99" s="20"/>
      <c r="H99" s="2"/>
      <c r="I99" s="2"/>
    </row>
    <row r="100" spans="1:9" ht="16.5" thickBot="1">
      <c r="A100" s="6"/>
      <c r="B100" s="2" t="s">
        <v>11</v>
      </c>
      <c r="C100" s="2">
        <v>40</v>
      </c>
      <c r="D100" s="2">
        <v>2.64</v>
      </c>
      <c r="E100" s="2">
        <v>0.48</v>
      </c>
      <c r="F100" s="2">
        <v>13.36</v>
      </c>
      <c r="G100" s="2">
        <v>69.17</v>
      </c>
      <c r="H100" s="2"/>
      <c r="I100" s="2"/>
    </row>
    <row r="101" spans="1:9" ht="16.5" thickBot="1">
      <c r="A101" s="5" t="s">
        <v>8</v>
      </c>
      <c r="B101" s="1"/>
      <c r="C101" s="1">
        <f>C94+C99+C96+C93+C95+C97+C98+C100</f>
        <v>500</v>
      </c>
      <c r="D101" s="1">
        <f>D94+D99+D96+D93+D95+D97+D98+D100</f>
        <v>9.420000000000002</v>
      </c>
      <c r="E101" s="1">
        <f>E93+E99+E94+E96+E97+E98+E100</f>
        <v>13.165000000000003</v>
      </c>
      <c r="F101" s="1">
        <f>F93+F94+F99+F96+F97+F98+F100</f>
        <v>57.68</v>
      </c>
      <c r="G101" s="1">
        <f>G94+G96+G99+G95+G93+G97+G98+G100</f>
        <v>405.95</v>
      </c>
      <c r="H101" s="1">
        <f>H94+H96+H93+H95+H97+H98+H100</f>
        <v>17.250000000000004</v>
      </c>
      <c r="I101" s="1"/>
    </row>
    <row r="102" spans="1:9" ht="16.5" thickBot="1">
      <c r="A102" s="5" t="s">
        <v>18</v>
      </c>
      <c r="B102" s="2" t="s">
        <v>76</v>
      </c>
      <c r="C102" s="2">
        <v>50</v>
      </c>
      <c r="D102" s="2">
        <v>1.72</v>
      </c>
      <c r="E102" s="2">
        <v>4.15</v>
      </c>
      <c r="F102" s="2">
        <v>14.67</v>
      </c>
      <c r="G102" s="2">
        <v>105</v>
      </c>
      <c r="H102" s="2">
        <v>0.38</v>
      </c>
      <c r="I102" s="2"/>
    </row>
    <row r="103" spans="1:9" ht="31.5" customHeight="1" thickBot="1">
      <c r="A103" s="5"/>
      <c r="B103" s="14" t="s">
        <v>59</v>
      </c>
      <c r="C103" s="2">
        <v>150</v>
      </c>
      <c r="D103" s="2">
        <v>4.35</v>
      </c>
      <c r="E103" s="2">
        <v>3.75</v>
      </c>
      <c r="F103" s="2">
        <v>6.3</v>
      </c>
      <c r="G103" s="2">
        <v>76</v>
      </c>
      <c r="H103" s="2">
        <v>0.45</v>
      </c>
      <c r="I103" s="15">
        <v>420</v>
      </c>
    </row>
    <row r="104" spans="1:9" ht="16.5" hidden="1" thickBot="1">
      <c r="A104" s="6"/>
      <c r="B104" s="2"/>
      <c r="C104" s="2"/>
      <c r="D104" s="2"/>
      <c r="E104" s="2"/>
      <c r="F104" s="2"/>
      <c r="G104" s="2"/>
      <c r="H104" s="2"/>
      <c r="I104" s="2"/>
    </row>
    <row r="105" spans="1:9" ht="16.5" hidden="1" thickBot="1">
      <c r="A105" s="6"/>
      <c r="B105" s="2"/>
      <c r="C105" s="2"/>
      <c r="D105" s="2"/>
      <c r="E105" s="2"/>
      <c r="F105" s="2"/>
      <c r="G105" s="2"/>
      <c r="H105" s="2"/>
      <c r="I105" s="2"/>
    </row>
    <row r="106" spans="1:9" ht="16.5" thickBot="1">
      <c r="A106" s="5" t="s">
        <v>8</v>
      </c>
      <c r="B106" s="2"/>
      <c r="C106" s="21">
        <f>C104+C103+C102+C105</f>
        <v>200</v>
      </c>
      <c r="D106" s="1">
        <f>D104+D103+D102+D105</f>
        <v>6.069999999999999</v>
      </c>
      <c r="E106" s="1">
        <f>E104+E103+E102+E105</f>
        <v>7.9</v>
      </c>
      <c r="F106" s="1">
        <f>F104+F103+F102+F105</f>
        <v>20.97</v>
      </c>
      <c r="G106" s="1">
        <f>G104+G105+G103+G102</f>
        <v>181</v>
      </c>
      <c r="H106" s="1">
        <f>H104+H103+H105+H102</f>
        <v>0.8300000000000001</v>
      </c>
      <c r="I106" s="2"/>
    </row>
    <row r="107" spans="1:9" ht="32.25" thickBot="1">
      <c r="A107" s="5" t="s">
        <v>19</v>
      </c>
      <c r="B107" s="2" t="s">
        <v>111</v>
      </c>
      <c r="C107" s="2">
        <v>50</v>
      </c>
      <c r="D107" s="2">
        <v>1.2</v>
      </c>
      <c r="E107" s="2">
        <v>5.08</v>
      </c>
      <c r="F107" s="2">
        <v>4.18</v>
      </c>
      <c r="G107" s="2">
        <v>46.95</v>
      </c>
      <c r="H107" s="2">
        <v>4.75</v>
      </c>
      <c r="I107" s="2">
        <v>349</v>
      </c>
    </row>
    <row r="108" spans="1:9" ht="16.5" thickBot="1">
      <c r="A108" s="5"/>
      <c r="B108" s="2" t="s">
        <v>90</v>
      </c>
      <c r="C108" s="2">
        <v>130</v>
      </c>
      <c r="D108" s="2">
        <v>15.34</v>
      </c>
      <c r="E108" s="2">
        <v>12.03</v>
      </c>
      <c r="F108" s="2">
        <v>16.48</v>
      </c>
      <c r="G108" s="2">
        <v>235.47</v>
      </c>
      <c r="H108" s="2">
        <v>1.5</v>
      </c>
      <c r="I108" s="2">
        <v>254</v>
      </c>
    </row>
    <row r="109" spans="1:9" ht="16.5" hidden="1" thickBot="1">
      <c r="A109" s="6"/>
      <c r="B109" s="2"/>
      <c r="C109" s="2"/>
      <c r="D109" s="2"/>
      <c r="E109" s="2"/>
      <c r="F109" s="2"/>
      <c r="G109" s="2"/>
      <c r="H109" s="2"/>
      <c r="I109" s="2"/>
    </row>
    <row r="110" spans="1:9" ht="16.5" thickBot="1">
      <c r="A110" s="6"/>
      <c r="B110" s="2" t="s">
        <v>14</v>
      </c>
      <c r="C110" s="2">
        <v>200</v>
      </c>
      <c r="D110" s="2">
        <v>0.12</v>
      </c>
      <c r="E110" s="2">
        <v>0.02</v>
      </c>
      <c r="F110" s="2">
        <v>11.33</v>
      </c>
      <c r="G110" s="2">
        <v>45.56</v>
      </c>
      <c r="H110" s="2">
        <v>3.14</v>
      </c>
      <c r="I110" s="2"/>
    </row>
    <row r="111" spans="1:9" ht="16.5" thickBot="1">
      <c r="A111" s="6"/>
      <c r="B111" s="2" t="s">
        <v>10</v>
      </c>
      <c r="C111" s="2">
        <v>20</v>
      </c>
      <c r="D111" s="2">
        <v>1.58</v>
      </c>
      <c r="E111" s="2">
        <v>0.2</v>
      </c>
      <c r="F111" s="2">
        <v>9.66</v>
      </c>
      <c r="G111" s="2">
        <v>47.33</v>
      </c>
      <c r="H111" s="2"/>
      <c r="I111" s="2"/>
    </row>
    <row r="112" spans="1:9" ht="0.75" customHeight="1" hidden="1" thickBot="1">
      <c r="A112" s="6"/>
      <c r="B112" s="2"/>
      <c r="C112" s="2"/>
      <c r="D112" s="2"/>
      <c r="E112" s="2"/>
      <c r="F112" s="2"/>
      <c r="G112" s="2"/>
      <c r="H112" s="2"/>
      <c r="I112" s="2"/>
    </row>
    <row r="113" spans="1:9" ht="16.5" thickBot="1">
      <c r="A113" s="5" t="s">
        <v>8</v>
      </c>
      <c r="B113" s="2"/>
      <c r="C113" s="1">
        <f>C107+C112+C111+C108+C109+C110</f>
        <v>400</v>
      </c>
      <c r="D113" s="1">
        <f>D107+D112+D111+D108+D109+D110</f>
        <v>18.240000000000002</v>
      </c>
      <c r="E113" s="1">
        <f>E107+E112+E111+E108+E109+E110</f>
        <v>17.33</v>
      </c>
      <c r="F113" s="1">
        <f>F108+F112+F107+F111+F109+F110</f>
        <v>41.65</v>
      </c>
      <c r="G113" s="1">
        <f>G108+G112+G110+G107+G111+G109+_GoBack</f>
        <v>398.97999999999996</v>
      </c>
      <c r="H113" s="1">
        <f>H108+H112+H107+H111+H109+H110</f>
        <v>9.39</v>
      </c>
      <c r="I113" s="2"/>
    </row>
    <row r="114" spans="1:9" ht="60.75" customHeight="1" thickBot="1">
      <c r="A114" s="5" t="s">
        <v>13</v>
      </c>
      <c r="B114" s="1"/>
      <c r="C114" s="1">
        <f aca="true" t="shared" si="4" ref="C114:H114">C90+C91+C101+C106+C113</f>
        <v>1550</v>
      </c>
      <c r="D114" s="1">
        <f t="shared" si="4"/>
        <v>42.400000000000006</v>
      </c>
      <c r="E114" s="1">
        <f>E90+E91+E101+E106+E113</f>
        <v>49.925000000000004</v>
      </c>
      <c r="F114" s="1">
        <f>F90+F91+F101+F106+F113</f>
        <v>184.01</v>
      </c>
      <c r="G114" s="1">
        <f>G90+G91+G101+G106+G113</f>
        <v>1379.57</v>
      </c>
      <c r="H114" s="1">
        <f t="shared" si="4"/>
        <v>31.760000000000005</v>
      </c>
      <c r="I114" s="1"/>
    </row>
    <row r="115" spans="1:9" ht="32.25" customHeight="1" thickBot="1">
      <c r="A115" s="25" t="s">
        <v>0</v>
      </c>
      <c r="B115" s="35" t="s">
        <v>2</v>
      </c>
      <c r="C115" s="35" t="s">
        <v>52</v>
      </c>
      <c r="D115" s="37" t="s">
        <v>3</v>
      </c>
      <c r="E115" s="38"/>
      <c r="F115" s="39"/>
      <c r="G115" s="35" t="s">
        <v>4</v>
      </c>
      <c r="H115" s="35" t="s">
        <v>5</v>
      </c>
      <c r="I115" s="33" t="s">
        <v>6</v>
      </c>
    </row>
    <row r="116" spans="1:9" ht="32.25" thickBot="1">
      <c r="A116" s="4" t="s">
        <v>33</v>
      </c>
      <c r="B116" s="36"/>
      <c r="C116" s="36"/>
      <c r="D116" s="2" t="s">
        <v>53</v>
      </c>
      <c r="E116" s="2" t="s">
        <v>54</v>
      </c>
      <c r="F116" s="2" t="s">
        <v>55</v>
      </c>
      <c r="G116" s="36"/>
      <c r="H116" s="36"/>
      <c r="I116" s="34"/>
    </row>
    <row r="117" spans="1:9" ht="16.5" thickBot="1">
      <c r="A117" s="5" t="s">
        <v>16</v>
      </c>
      <c r="B117" s="2" t="s">
        <v>46</v>
      </c>
      <c r="C117" s="2">
        <v>160</v>
      </c>
      <c r="D117" s="2">
        <v>2.89</v>
      </c>
      <c r="E117" s="2">
        <v>4.18</v>
      </c>
      <c r="F117" s="2">
        <v>18.26</v>
      </c>
      <c r="G117" s="2">
        <v>121.9</v>
      </c>
      <c r="H117" s="2"/>
      <c r="I117" s="2">
        <v>199</v>
      </c>
    </row>
    <row r="118" spans="1:9" ht="16.5" thickBot="1">
      <c r="A118" s="6"/>
      <c r="B118" s="2" t="s">
        <v>24</v>
      </c>
      <c r="C118" s="2">
        <v>160</v>
      </c>
      <c r="D118" s="2">
        <v>3.26</v>
      </c>
      <c r="E118" s="2">
        <v>2.84</v>
      </c>
      <c r="F118" s="2">
        <v>14.06</v>
      </c>
      <c r="G118" s="2">
        <v>95.11</v>
      </c>
      <c r="H118" s="2">
        <v>1.27</v>
      </c>
      <c r="I118" s="2">
        <v>416</v>
      </c>
    </row>
    <row r="119" spans="1:9" ht="16.5" thickBot="1">
      <c r="A119" s="6"/>
      <c r="B119" s="2" t="s">
        <v>34</v>
      </c>
      <c r="C119" s="2">
        <v>30</v>
      </c>
      <c r="D119" s="2">
        <v>1.84</v>
      </c>
      <c r="E119" s="2">
        <v>5.66</v>
      </c>
      <c r="F119" s="2">
        <v>10.97</v>
      </c>
      <c r="G119" s="2">
        <v>102</v>
      </c>
      <c r="H119" s="2"/>
      <c r="I119" s="2">
        <v>1</v>
      </c>
    </row>
    <row r="120" spans="1:9" ht="16.5" thickBot="1">
      <c r="A120" s="5" t="s">
        <v>8</v>
      </c>
      <c r="B120" s="2"/>
      <c r="C120" s="1">
        <f aca="true" t="shared" si="5" ref="C120:H120">C117+C118+C119</f>
        <v>350</v>
      </c>
      <c r="D120" s="1">
        <f t="shared" si="5"/>
        <v>7.99</v>
      </c>
      <c r="E120" s="1">
        <f t="shared" si="5"/>
        <v>12.68</v>
      </c>
      <c r="F120" s="1">
        <f t="shared" si="5"/>
        <v>43.29</v>
      </c>
      <c r="G120" s="1">
        <f t="shared" si="5"/>
        <v>319.01</v>
      </c>
      <c r="H120" s="1">
        <f t="shared" si="5"/>
        <v>1.27</v>
      </c>
      <c r="I120" s="2"/>
    </row>
    <row r="121" spans="1:9" ht="15.75" customHeight="1" thickBot="1">
      <c r="A121" s="5" t="s">
        <v>9</v>
      </c>
      <c r="B121" s="2" t="s">
        <v>12</v>
      </c>
      <c r="C121" s="1">
        <v>160</v>
      </c>
      <c r="D121" s="1">
        <v>0.8</v>
      </c>
      <c r="E121" s="1"/>
      <c r="F121" s="1">
        <v>16.16</v>
      </c>
      <c r="G121" s="1">
        <v>68.27</v>
      </c>
      <c r="H121" s="1">
        <v>3.2</v>
      </c>
      <c r="I121" s="2">
        <v>418</v>
      </c>
    </row>
    <row r="122" spans="1:9" ht="1.5" customHeight="1" hidden="1" thickBot="1">
      <c r="A122" s="6"/>
      <c r="B122" s="8"/>
      <c r="C122" s="8"/>
      <c r="D122" s="8"/>
      <c r="E122" s="8"/>
      <c r="F122" s="8"/>
      <c r="G122" s="8"/>
      <c r="H122" s="8"/>
      <c r="I122" s="8"/>
    </row>
    <row r="123" spans="1:9" ht="16.5" thickBot="1">
      <c r="A123" s="5" t="s">
        <v>17</v>
      </c>
      <c r="B123" s="19" t="s">
        <v>28</v>
      </c>
      <c r="C123" s="2">
        <v>30</v>
      </c>
      <c r="D123" s="2">
        <v>0.43</v>
      </c>
      <c r="E123" s="2">
        <v>1.83</v>
      </c>
      <c r="F123" s="2">
        <v>2.51</v>
      </c>
      <c r="G123" s="2">
        <v>28</v>
      </c>
      <c r="H123" s="2">
        <v>2.85</v>
      </c>
      <c r="I123" s="2">
        <v>35</v>
      </c>
    </row>
    <row r="124" spans="1:9" ht="16.5" thickBot="1">
      <c r="A124" s="8"/>
      <c r="B124" s="2" t="s">
        <v>68</v>
      </c>
      <c r="C124" s="2">
        <v>150</v>
      </c>
      <c r="D124" s="2">
        <v>1.24</v>
      </c>
      <c r="E124" s="2">
        <v>1.86</v>
      </c>
      <c r="F124" s="2">
        <v>7.55</v>
      </c>
      <c r="G124" s="2">
        <v>51.9</v>
      </c>
      <c r="H124" s="2">
        <v>3.45</v>
      </c>
      <c r="I124" s="2">
        <v>91</v>
      </c>
    </row>
    <row r="125" spans="1:9" ht="16.5" thickBot="1">
      <c r="A125" s="8"/>
      <c r="B125" s="2" t="s">
        <v>75</v>
      </c>
      <c r="C125" s="2">
        <v>60</v>
      </c>
      <c r="D125" s="2">
        <v>9.32</v>
      </c>
      <c r="E125" s="2">
        <v>7.07</v>
      </c>
      <c r="F125" s="2">
        <v>9.64</v>
      </c>
      <c r="G125" s="2">
        <v>139</v>
      </c>
      <c r="H125" s="2">
        <v>0.09</v>
      </c>
      <c r="I125" s="2"/>
    </row>
    <row r="126" spans="1:9" ht="16.5" thickBot="1">
      <c r="A126" s="6"/>
      <c r="B126" s="2" t="s">
        <v>79</v>
      </c>
      <c r="C126" s="2">
        <v>110</v>
      </c>
      <c r="D126" s="2">
        <v>11.92</v>
      </c>
      <c r="E126" s="2">
        <v>14.03</v>
      </c>
      <c r="F126" s="2">
        <v>39.67</v>
      </c>
      <c r="G126" s="2">
        <v>356</v>
      </c>
      <c r="H126" s="2">
        <v>27.95</v>
      </c>
      <c r="I126" s="2">
        <v>315</v>
      </c>
    </row>
    <row r="127" spans="1:9" ht="16.5" thickBot="1">
      <c r="A127" s="31"/>
      <c r="B127" s="2" t="s">
        <v>10</v>
      </c>
      <c r="C127" s="2">
        <v>10</v>
      </c>
      <c r="D127" s="2">
        <v>0.79</v>
      </c>
      <c r="E127" s="2">
        <v>0.1</v>
      </c>
      <c r="F127" s="2">
        <v>4.83</v>
      </c>
      <c r="G127" s="2">
        <v>23.67</v>
      </c>
      <c r="H127" s="2"/>
      <c r="I127" s="2"/>
    </row>
    <row r="128" spans="1:9" ht="15.75" customHeight="1" thickBot="1">
      <c r="A128" s="6"/>
      <c r="B128" s="2" t="s">
        <v>26</v>
      </c>
      <c r="C128" s="2">
        <v>150</v>
      </c>
      <c r="D128" s="2">
        <v>0.12</v>
      </c>
      <c r="E128" s="2">
        <v>0.12</v>
      </c>
      <c r="F128" s="2">
        <v>17.91</v>
      </c>
      <c r="G128" s="2">
        <v>73.2</v>
      </c>
      <c r="H128" s="2">
        <v>1.29</v>
      </c>
      <c r="I128" s="2">
        <v>390</v>
      </c>
    </row>
    <row r="129" spans="1:9" ht="0.75" customHeight="1" hidden="1" thickBot="1">
      <c r="A129" s="6"/>
      <c r="B129" s="2"/>
      <c r="C129" s="2"/>
      <c r="D129" s="2"/>
      <c r="E129" s="2"/>
      <c r="F129" s="2"/>
      <c r="G129" s="2"/>
      <c r="H129" s="2"/>
      <c r="I129" s="2"/>
    </row>
    <row r="130" spans="1:9" ht="0.75" customHeight="1" thickBot="1">
      <c r="A130" s="31"/>
      <c r="B130" s="2"/>
      <c r="C130" s="2"/>
      <c r="D130" s="2"/>
      <c r="E130" s="2"/>
      <c r="F130" s="2"/>
      <c r="G130" s="2"/>
      <c r="H130" s="2"/>
      <c r="I130" s="2"/>
    </row>
    <row r="131" spans="1:9" ht="16.5" thickBot="1">
      <c r="A131" s="6"/>
      <c r="B131" s="2" t="s">
        <v>11</v>
      </c>
      <c r="C131" s="2">
        <v>40</v>
      </c>
      <c r="D131" s="2">
        <v>2.64</v>
      </c>
      <c r="E131" s="2">
        <v>0.48</v>
      </c>
      <c r="F131" s="2">
        <v>13.36</v>
      </c>
      <c r="G131" s="2">
        <v>69.17</v>
      </c>
      <c r="H131" s="2"/>
      <c r="I131" s="2"/>
    </row>
    <row r="132" spans="1:9" ht="16.5" thickBot="1">
      <c r="A132" s="5" t="s">
        <v>8</v>
      </c>
      <c r="B132" s="1"/>
      <c r="C132" s="1">
        <f>C124+C123+C126+C128+C129+C131</f>
        <v>480</v>
      </c>
      <c r="D132" s="1">
        <f>D124+D123+D126+D128+D129+D131</f>
        <v>16.349999999999998</v>
      </c>
      <c r="E132" s="1">
        <f>E124+E123+E126+E128+E129+E131</f>
        <v>18.32</v>
      </c>
      <c r="F132" s="1">
        <f>F124+F123+F126+F128+F129+F131</f>
        <v>81</v>
      </c>
      <c r="G132" s="1">
        <f>G124+G123+G126+G128+G129+G131</f>
        <v>578.27</v>
      </c>
      <c r="H132" s="1">
        <f>H124+H123+H126+H128+H129++H131</f>
        <v>35.54</v>
      </c>
      <c r="I132" s="1"/>
    </row>
    <row r="133" spans="1:9" ht="16.5" thickBot="1">
      <c r="A133" s="5" t="s">
        <v>18</v>
      </c>
      <c r="B133" s="2" t="s">
        <v>32</v>
      </c>
      <c r="C133" s="2">
        <v>40</v>
      </c>
      <c r="D133" s="2">
        <v>5.08</v>
      </c>
      <c r="E133" s="2">
        <v>4.6</v>
      </c>
      <c r="F133" s="2">
        <v>0.28</v>
      </c>
      <c r="G133" s="2">
        <v>63</v>
      </c>
      <c r="H133" s="2"/>
      <c r="I133" s="2">
        <v>227</v>
      </c>
    </row>
    <row r="134" spans="1:9" ht="16.5" thickBot="1">
      <c r="A134" s="5"/>
      <c r="B134" s="2" t="s">
        <v>10</v>
      </c>
      <c r="C134" s="2">
        <v>10</v>
      </c>
      <c r="D134" s="2">
        <v>0.79</v>
      </c>
      <c r="E134" s="2">
        <v>0.1</v>
      </c>
      <c r="F134" s="2">
        <v>4.83</v>
      </c>
      <c r="G134" s="2">
        <v>23.67</v>
      </c>
      <c r="H134" s="2"/>
      <c r="I134" s="2"/>
    </row>
    <row r="135" spans="1:9" ht="32.25" thickBot="1">
      <c r="A135" s="6"/>
      <c r="B135" s="2" t="s">
        <v>59</v>
      </c>
      <c r="C135" s="2">
        <v>150</v>
      </c>
      <c r="D135" s="2">
        <v>4.35</v>
      </c>
      <c r="E135" s="2">
        <v>3.75</v>
      </c>
      <c r="F135" s="2">
        <v>6.3</v>
      </c>
      <c r="G135" s="2">
        <v>46</v>
      </c>
      <c r="H135" s="2">
        <v>0.27</v>
      </c>
      <c r="I135" s="2">
        <v>420</v>
      </c>
    </row>
    <row r="136" spans="1:9" ht="16.5" thickBot="1">
      <c r="A136" s="5" t="s">
        <v>8</v>
      </c>
      <c r="B136" s="2"/>
      <c r="C136" s="1">
        <f>C133+C134+C135</f>
        <v>200</v>
      </c>
      <c r="D136" s="1">
        <f>D133+D134+D135</f>
        <v>10.219999999999999</v>
      </c>
      <c r="E136" s="1">
        <f>E133+E134+E135</f>
        <v>8.45</v>
      </c>
      <c r="F136" s="1">
        <f>F133+F134+F135</f>
        <v>11.41</v>
      </c>
      <c r="G136" s="1">
        <f>G133+G135+G134</f>
        <v>132.67000000000002</v>
      </c>
      <c r="H136" s="1">
        <f>H133+H134+H135</f>
        <v>0.27</v>
      </c>
      <c r="I136" s="2"/>
    </row>
    <row r="137" spans="1:9" ht="16.5" thickBot="1">
      <c r="A137" s="5" t="s">
        <v>19</v>
      </c>
      <c r="B137" s="2" t="s">
        <v>112</v>
      </c>
      <c r="C137" s="2">
        <v>70</v>
      </c>
      <c r="D137" s="2">
        <v>0.84</v>
      </c>
      <c r="E137" s="2">
        <v>3.31</v>
      </c>
      <c r="F137" s="2">
        <v>0.35</v>
      </c>
      <c r="G137" s="2">
        <v>54.25</v>
      </c>
      <c r="H137" s="2">
        <v>0</v>
      </c>
      <c r="I137" s="2">
        <v>57</v>
      </c>
    </row>
    <row r="138" spans="1:9" ht="16.5" thickBot="1">
      <c r="A138" s="6"/>
      <c r="B138" s="2" t="s">
        <v>82</v>
      </c>
      <c r="C138" s="2">
        <v>110</v>
      </c>
      <c r="D138" s="2">
        <v>2.25</v>
      </c>
      <c r="E138" s="2">
        <v>3.52</v>
      </c>
      <c r="F138" s="2">
        <v>14.99</v>
      </c>
      <c r="G138" s="2">
        <v>101</v>
      </c>
      <c r="H138" s="2">
        <v>13.32</v>
      </c>
      <c r="I138" s="2">
        <v>339</v>
      </c>
    </row>
    <row r="139" spans="1:9" ht="16.5" thickBot="1">
      <c r="A139" s="31"/>
      <c r="B139" s="9"/>
      <c r="C139" s="2"/>
      <c r="D139" s="2"/>
      <c r="E139" s="2"/>
      <c r="F139" s="2"/>
      <c r="G139" s="2"/>
      <c r="H139" s="2"/>
      <c r="I139" s="2"/>
    </row>
    <row r="140" spans="1:9" ht="16.5" thickBot="1">
      <c r="A140" s="6"/>
      <c r="B140" s="27" t="s">
        <v>27</v>
      </c>
      <c r="C140" s="2">
        <v>200</v>
      </c>
      <c r="D140" s="2">
        <v>0.05</v>
      </c>
      <c r="E140" s="2">
        <v>0.01</v>
      </c>
      <c r="F140" s="2">
        <v>9.32</v>
      </c>
      <c r="G140" s="2">
        <v>37.33</v>
      </c>
      <c r="H140" s="2">
        <v>0.03</v>
      </c>
      <c r="I140" s="2"/>
    </row>
    <row r="141" spans="1:9" ht="16.5" thickBot="1">
      <c r="A141" s="6"/>
      <c r="B141" s="2" t="s">
        <v>10</v>
      </c>
      <c r="C141" s="2">
        <v>20</v>
      </c>
      <c r="D141" s="2">
        <v>1.58</v>
      </c>
      <c r="E141" s="2">
        <v>0.2</v>
      </c>
      <c r="F141" s="2">
        <v>9.66</v>
      </c>
      <c r="G141" s="2">
        <v>47.33</v>
      </c>
      <c r="H141" s="2"/>
      <c r="I141" s="2"/>
    </row>
    <row r="142" spans="1:9" ht="16.5" thickBot="1">
      <c r="A142" s="5" t="s">
        <v>8</v>
      </c>
      <c r="B142" s="2"/>
      <c r="C142" s="21">
        <v>400</v>
      </c>
      <c r="D142" s="1">
        <f>D137+D140+D138+D141</f>
        <v>4.720000000000001</v>
      </c>
      <c r="E142" s="1">
        <f>E137+E140+E138+E141</f>
        <v>7.04</v>
      </c>
      <c r="F142" s="1">
        <f>F137+F138+F140+F138+F141</f>
        <v>49.31</v>
      </c>
      <c r="G142" s="1">
        <f>G137+G140+G141+G138+_GoBack</f>
        <v>263.58</v>
      </c>
      <c r="H142" s="1">
        <f>H137+H138+H141</f>
        <v>13.32</v>
      </c>
      <c r="I142" s="2"/>
    </row>
    <row r="143" spans="1:9" ht="16.5" thickBot="1">
      <c r="A143" s="5" t="s">
        <v>13</v>
      </c>
      <c r="B143" s="1"/>
      <c r="C143" s="1">
        <f aca="true" t="shared" si="6" ref="C143:H143">C120+C121+C132+C136+C142</f>
        <v>1590</v>
      </c>
      <c r="D143" s="1">
        <f t="shared" si="6"/>
        <v>40.08</v>
      </c>
      <c r="E143" s="1">
        <f t="shared" si="6"/>
        <v>46.49</v>
      </c>
      <c r="F143" s="1">
        <f t="shared" si="6"/>
        <v>201.17</v>
      </c>
      <c r="G143" s="1">
        <f t="shared" si="6"/>
        <v>1361.8</v>
      </c>
      <c r="H143" s="1">
        <f t="shared" si="6"/>
        <v>53.6</v>
      </c>
      <c r="I143" s="1"/>
    </row>
    <row r="144" spans="1:9" ht="15.75" thickBot="1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32.25" customHeight="1" thickBot="1">
      <c r="A145" s="25" t="s">
        <v>0</v>
      </c>
      <c r="B145" s="35" t="s">
        <v>2</v>
      </c>
      <c r="C145" s="35" t="s">
        <v>52</v>
      </c>
      <c r="D145" s="37" t="s">
        <v>3</v>
      </c>
      <c r="E145" s="38"/>
      <c r="F145" s="39"/>
      <c r="G145" s="35" t="s">
        <v>4</v>
      </c>
      <c r="H145" s="35" t="s">
        <v>5</v>
      </c>
      <c r="I145" s="33" t="s">
        <v>6</v>
      </c>
    </row>
    <row r="146" spans="1:9" ht="32.25" thickBot="1">
      <c r="A146" s="4" t="s">
        <v>35</v>
      </c>
      <c r="B146" s="36"/>
      <c r="C146" s="36"/>
      <c r="D146" s="2" t="s">
        <v>53</v>
      </c>
      <c r="E146" s="2" t="s">
        <v>54</v>
      </c>
      <c r="F146" s="2" t="s">
        <v>55</v>
      </c>
      <c r="G146" s="36"/>
      <c r="H146" s="36"/>
      <c r="I146" s="34"/>
    </row>
    <row r="147" spans="1:9" ht="17.25" customHeight="1" thickBot="1">
      <c r="A147" s="5" t="s">
        <v>16</v>
      </c>
      <c r="B147" s="2" t="s">
        <v>69</v>
      </c>
      <c r="C147" s="2">
        <v>150</v>
      </c>
      <c r="D147" s="2">
        <v>3.62</v>
      </c>
      <c r="E147" s="2">
        <v>3.81</v>
      </c>
      <c r="F147" s="2">
        <v>12.62</v>
      </c>
      <c r="G147" s="2">
        <v>99</v>
      </c>
      <c r="H147" s="2">
        <v>0.69</v>
      </c>
      <c r="I147" s="2">
        <v>101</v>
      </c>
    </row>
    <row r="148" spans="1:9" ht="16.5" thickBot="1">
      <c r="A148" s="6"/>
      <c r="B148" s="2" t="s">
        <v>50</v>
      </c>
      <c r="C148" s="2">
        <v>170</v>
      </c>
      <c r="D148" s="2">
        <v>2.69</v>
      </c>
      <c r="E148" s="2">
        <v>2.28</v>
      </c>
      <c r="F148" s="2">
        <v>13.56</v>
      </c>
      <c r="G148" s="2">
        <v>85.94</v>
      </c>
      <c r="H148" s="2">
        <v>1.11</v>
      </c>
      <c r="I148" s="2">
        <v>414</v>
      </c>
    </row>
    <row r="149" spans="1:9" ht="16.5" thickBot="1">
      <c r="A149" s="6"/>
      <c r="B149" s="2" t="s">
        <v>25</v>
      </c>
      <c r="C149" s="2">
        <v>30</v>
      </c>
      <c r="D149" s="2">
        <v>1.84</v>
      </c>
      <c r="E149" s="2">
        <v>5.66</v>
      </c>
      <c r="F149" s="2">
        <v>10.97</v>
      </c>
      <c r="G149" s="2">
        <v>102</v>
      </c>
      <c r="H149" s="2"/>
      <c r="I149" s="2">
        <v>1</v>
      </c>
    </row>
    <row r="150" spans="1:9" ht="16.5" thickBot="1">
      <c r="A150" s="5" t="s">
        <v>8</v>
      </c>
      <c r="B150" s="2"/>
      <c r="C150" s="1">
        <f aca="true" t="shared" si="7" ref="C150:H150">C147+C148+C149</f>
        <v>350</v>
      </c>
      <c r="D150" s="1">
        <f t="shared" si="7"/>
        <v>8.15</v>
      </c>
      <c r="E150" s="1">
        <f t="shared" si="7"/>
        <v>11.75</v>
      </c>
      <c r="F150" s="1">
        <f t="shared" si="7"/>
        <v>37.15</v>
      </c>
      <c r="G150" s="1">
        <f>G147+G148+G149</f>
        <v>286.94</v>
      </c>
      <c r="H150" s="1">
        <f t="shared" si="7"/>
        <v>1.8</v>
      </c>
      <c r="I150" s="2"/>
    </row>
    <row r="151" spans="1:9" ht="16.5" thickBot="1">
      <c r="A151" s="5" t="s">
        <v>9</v>
      </c>
      <c r="B151" s="2" t="s">
        <v>78</v>
      </c>
      <c r="C151" s="1">
        <v>100</v>
      </c>
      <c r="D151" s="1">
        <v>0.8</v>
      </c>
      <c r="E151" s="1"/>
      <c r="F151" s="1">
        <v>16.16</v>
      </c>
      <c r="G151" s="1">
        <v>68.27</v>
      </c>
      <c r="H151" s="1">
        <v>3.2</v>
      </c>
      <c r="I151" s="2">
        <v>418</v>
      </c>
    </row>
    <row r="152" spans="1:9" ht="16.5" hidden="1" thickBot="1">
      <c r="A152" s="6"/>
      <c r="B152" s="8"/>
      <c r="C152" s="8"/>
      <c r="D152" s="8"/>
      <c r="E152" s="8"/>
      <c r="F152" s="8"/>
      <c r="G152" s="8"/>
      <c r="H152" s="8"/>
      <c r="I152" s="8"/>
    </row>
    <row r="153" spans="1:9" ht="16.5" thickBot="1">
      <c r="A153" s="5" t="s">
        <v>17</v>
      </c>
      <c r="B153" s="2" t="s">
        <v>93</v>
      </c>
      <c r="C153" s="2">
        <v>30</v>
      </c>
      <c r="D153" s="2">
        <v>0.7</v>
      </c>
      <c r="E153" s="2">
        <v>1.38</v>
      </c>
      <c r="F153" s="2">
        <v>3.7</v>
      </c>
      <c r="G153" s="2">
        <v>30</v>
      </c>
      <c r="H153" s="2">
        <v>2.02</v>
      </c>
      <c r="I153" s="2">
        <v>55</v>
      </c>
    </row>
    <row r="154" spans="1:9" ht="16.5" thickBot="1">
      <c r="A154" s="6"/>
      <c r="B154" s="2" t="s">
        <v>43</v>
      </c>
      <c r="C154" s="2">
        <v>150</v>
      </c>
      <c r="D154" s="2">
        <v>1.09</v>
      </c>
      <c r="E154" s="2">
        <v>2.95</v>
      </c>
      <c r="F154" s="2">
        <v>7.64</v>
      </c>
      <c r="G154" s="2">
        <v>61.5</v>
      </c>
      <c r="H154" s="2">
        <v>13.6</v>
      </c>
      <c r="I154" s="2">
        <v>63</v>
      </c>
    </row>
    <row r="155" spans="1:9" ht="16.5" thickBot="1">
      <c r="A155" s="6"/>
      <c r="B155" s="2" t="s">
        <v>104</v>
      </c>
      <c r="C155" s="2">
        <v>110</v>
      </c>
      <c r="D155" s="2">
        <v>2.64</v>
      </c>
      <c r="E155" s="2">
        <v>2.95</v>
      </c>
      <c r="F155" s="2">
        <v>27.48</v>
      </c>
      <c r="G155" s="2">
        <v>147</v>
      </c>
      <c r="H155" s="2"/>
      <c r="I155" s="2"/>
    </row>
    <row r="156" spans="1:9" ht="17.25" customHeight="1" thickBot="1">
      <c r="A156" s="6"/>
      <c r="B156" s="2" t="s">
        <v>105</v>
      </c>
      <c r="C156" s="2">
        <v>50</v>
      </c>
      <c r="D156" s="2">
        <v>7.48</v>
      </c>
      <c r="E156" s="2">
        <v>2.23</v>
      </c>
      <c r="F156" s="2">
        <v>4.87</v>
      </c>
      <c r="G156" s="2">
        <v>69.17</v>
      </c>
      <c r="H156" s="2">
        <v>1.53</v>
      </c>
      <c r="I156" s="2"/>
    </row>
    <row r="157" spans="1:9" ht="16.5" thickBot="1">
      <c r="A157" s="6"/>
      <c r="B157" s="2" t="s">
        <v>26</v>
      </c>
      <c r="C157" s="2">
        <v>150</v>
      </c>
      <c r="D157" s="2">
        <v>0.12</v>
      </c>
      <c r="E157" s="2">
        <v>0.12</v>
      </c>
      <c r="F157" s="2">
        <v>17.91</v>
      </c>
      <c r="G157" s="2">
        <v>73.2</v>
      </c>
      <c r="H157" s="2">
        <v>1.29</v>
      </c>
      <c r="I157" s="2">
        <v>390</v>
      </c>
    </row>
    <row r="158" spans="1:9" ht="16.5" thickBot="1">
      <c r="A158" s="6"/>
      <c r="B158" s="2" t="s">
        <v>10</v>
      </c>
      <c r="C158" s="2">
        <v>10</v>
      </c>
      <c r="D158" s="2">
        <v>0.79</v>
      </c>
      <c r="E158" s="2">
        <v>0.1</v>
      </c>
      <c r="F158" s="2">
        <v>4.83</v>
      </c>
      <c r="G158" s="2">
        <v>23.67</v>
      </c>
      <c r="H158" s="2"/>
      <c r="I158" s="2"/>
    </row>
    <row r="159" spans="1:9" ht="16.5" thickBot="1">
      <c r="A159" s="6"/>
      <c r="B159" s="2" t="s">
        <v>11</v>
      </c>
      <c r="C159" s="2">
        <v>40</v>
      </c>
      <c r="D159" s="2">
        <v>2.64</v>
      </c>
      <c r="E159" s="2">
        <v>0.48</v>
      </c>
      <c r="F159" s="2">
        <v>13.36</v>
      </c>
      <c r="G159" s="2">
        <v>69.17</v>
      </c>
      <c r="H159" s="2"/>
      <c r="I159" s="2"/>
    </row>
    <row r="160" spans="1:9" ht="16.5" thickBot="1">
      <c r="A160" s="5" t="s">
        <v>8</v>
      </c>
      <c r="B160" s="1"/>
      <c r="C160" s="1">
        <f>C154+C156+C153+C155+C157+C158+C159</f>
        <v>540</v>
      </c>
      <c r="D160" s="1">
        <f>D154+D156+D153+D155+D157+D158+D159</f>
        <v>15.46</v>
      </c>
      <c r="E160" s="1">
        <f>E154+E156+E153+E155+E157+E158+E159</f>
        <v>10.209999999999999</v>
      </c>
      <c r="F160" s="1">
        <f>F154+F156+F153+F155+F157+F158+F159</f>
        <v>79.78999999999999</v>
      </c>
      <c r="G160" s="1">
        <f>G154+G153+G156+G155+G157+G158+G159</f>
        <v>473.71000000000004</v>
      </c>
      <c r="H160" s="1">
        <f>H154+H156+H153+H155+H157+H158+H159</f>
        <v>18.439999999999998</v>
      </c>
      <c r="I160" s="1"/>
    </row>
    <row r="161" spans="1:9" ht="32.25" thickBot="1">
      <c r="A161" s="5" t="s">
        <v>18</v>
      </c>
      <c r="B161" s="2" t="s">
        <v>66</v>
      </c>
      <c r="C161" s="2">
        <v>30</v>
      </c>
      <c r="D161" s="2">
        <v>2.15</v>
      </c>
      <c r="E161" s="2">
        <v>5.19</v>
      </c>
      <c r="F161" s="2">
        <v>18.34</v>
      </c>
      <c r="G161" s="2">
        <v>131.25</v>
      </c>
      <c r="H161" s="2">
        <v>0.84</v>
      </c>
      <c r="I161" s="2"/>
    </row>
    <row r="162" spans="1:9" ht="32.25" thickBot="1">
      <c r="A162" s="5"/>
      <c r="B162" s="2" t="s">
        <v>57</v>
      </c>
      <c r="C162" s="2">
        <v>170</v>
      </c>
      <c r="D162" s="2">
        <v>4.93</v>
      </c>
      <c r="E162" s="2">
        <v>4.25</v>
      </c>
      <c r="F162" s="2">
        <v>7.14</v>
      </c>
      <c r="G162" s="2">
        <v>86.13</v>
      </c>
      <c r="H162" s="2">
        <v>0.51</v>
      </c>
      <c r="I162" s="15">
        <v>420</v>
      </c>
    </row>
    <row r="163" spans="1:9" ht="0.75" customHeight="1" thickBot="1">
      <c r="A163" s="6"/>
      <c r="B163" s="2"/>
      <c r="C163" s="2"/>
      <c r="D163" s="2"/>
      <c r="E163" s="2"/>
      <c r="F163" s="2"/>
      <c r="G163" s="2"/>
      <c r="H163" s="2"/>
      <c r="I163" s="2"/>
    </row>
    <row r="164" spans="1:9" ht="15.75" customHeight="1" thickBot="1">
      <c r="A164" s="5" t="s">
        <v>8</v>
      </c>
      <c r="B164" s="2"/>
      <c r="C164" s="1">
        <f>C161+C162+C163</f>
        <v>200</v>
      </c>
      <c r="D164" s="1">
        <f>D161+D162+D163</f>
        <v>7.08</v>
      </c>
      <c r="E164" s="1">
        <f>E161+E162+E163</f>
        <v>9.440000000000001</v>
      </c>
      <c r="F164" s="1">
        <f>F161+F163+F162</f>
        <v>25.48</v>
      </c>
      <c r="G164" s="1">
        <f>G161+G163+G162</f>
        <v>217.38</v>
      </c>
      <c r="H164" s="1">
        <f>H161+H163+H162</f>
        <v>1.35</v>
      </c>
      <c r="I164" s="2"/>
    </row>
    <row r="165" spans="1:9" ht="16.5" hidden="1" thickBot="1">
      <c r="A165" s="8"/>
      <c r="B165" s="2"/>
      <c r="C165" s="2"/>
      <c r="D165" s="2"/>
      <c r="E165" s="2"/>
      <c r="F165" s="2"/>
      <c r="G165" s="2"/>
      <c r="H165" s="2"/>
      <c r="I165" s="2"/>
    </row>
    <row r="166" spans="1:9" ht="16.5" thickBot="1">
      <c r="A166" s="5" t="s">
        <v>19</v>
      </c>
      <c r="B166" s="2" t="s">
        <v>91</v>
      </c>
      <c r="C166" s="2">
        <v>110</v>
      </c>
      <c r="D166" s="2">
        <v>2.44</v>
      </c>
      <c r="E166" s="2">
        <v>5.02</v>
      </c>
      <c r="F166" s="2">
        <v>13.42</v>
      </c>
      <c r="G166" s="2">
        <v>108.9</v>
      </c>
      <c r="H166" s="2">
        <v>11.53</v>
      </c>
      <c r="I166" s="2">
        <v>137</v>
      </c>
    </row>
    <row r="167" spans="1:9" ht="15.75" customHeight="1" thickBot="1">
      <c r="A167" s="6"/>
      <c r="B167" s="2" t="s">
        <v>106</v>
      </c>
      <c r="C167" s="2">
        <v>60</v>
      </c>
      <c r="D167" s="2">
        <v>0.84</v>
      </c>
      <c r="E167" s="2">
        <v>3.05</v>
      </c>
      <c r="F167" s="2">
        <v>5.19</v>
      </c>
      <c r="G167" s="2">
        <v>52</v>
      </c>
      <c r="H167" s="2">
        <v>20.97</v>
      </c>
      <c r="I167" s="2">
        <v>21</v>
      </c>
    </row>
    <row r="168" spans="1:9" ht="16.5" thickBot="1">
      <c r="A168" s="6"/>
      <c r="B168" s="2" t="s">
        <v>92</v>
      </c>
      <c r="C168" s="2">
        <v>200</v>
      </c>
      <c r="D168" s="2">
        <v>0.14</v>
      </c>
      <c r="E168" s="2">
        <v>0.04</v>
      </c>
      <c r="F168" s="2">
        <v>27.48</v>
      </c>
      <c r="G168" s="2">
        <v>111</v>
      </c>
      <c r="H168" s="2">
        <v>1.83</v>
      </c>
      <c r="I168" s="2">
        <v>396</v>
      </c>
    </row>
    <row r="169" spans="1:9" ht="16.5" thickBot="1">
      <c r="A169" s="6"/>
      <c r="B169" s="2" t="s">
        <v>10</v>
      </c>
      <c r="C169" s="2">
        <v>30</v>
      </c>
      <c r="D169" s="2">
        <v>2.37</v>
      </c>
      <c r="E169" s="2">
        <v>0.3</v>
      </c>
      <c r="F169" s="2">
        <v>14.49</v>
      </c>
      <c r="G169" s="2">
        <v>71</v>
      </c>
      <c r="H169" s="2"/>
      <c r="I169" s="2"/>
    </row>
    <row r="170" spans="1:9" ht="16.5" thickBot="1">
      <c r="A170" s="5" t="s">
        <v>8</v>
      </c>
      <c r="B170" s="2"/>
      <c r="C170" s="21">
        <f>C166+C167+C168+C169</f>
        <v>400</v>
      </c>
      <c r="D170" s="1">
        <f>D166+D167+D168+D169</f>
        <v>5.79</v>
      </c>
      <c r="E170" s="1">
        <f>E166+E167+E168+E169</f>
        <v>8.41</v>
      </c>
      <c r="F170" s="1">
        <f>F166+F167+F168+F169</f>
        <v>60.580000000000005</v>
      </c>
      <c r="G170" s="1">
        <f>G166+G168+G169+G167+_GoBack</f>
        <v>366.57</v>
      </c>
      <c r="H170" s="1">
        <f>H166+H167+H168+H169</f>
        <v>34.33</v>
      </c>
      <c r="I170" s="2"/>
    </row>
    <row r="171" spans="1:9" ht="16.5" thickBot="1">
      <c r="A171" s="5" t="s">
        <v>13</v>
      </c>
      <c r="B171" s="1"/>
      <c r="C171" s="1">
        <f>C150+C151+C160+C164+C170</f>
        <v>1590</v>
      </c>
      <c r="D171" s="1">
        <f>D150+D151+D160+D164+D170</f>
        <v>37.28</v>
      </c>
      <c r="E171" s="1">
        <f>E150+E151+E160+E164+E170</f>
        <v>39.81</v>
      </c>
      <c r="F171" s="1">
        <f>F150+F151++F160+F164+F170</f>
        <v>219.16</v>
      </c>
      <c r="G171" s="1">
        <f>G150+G151+G160+G164+G170</f>
        <v>1412.8700000000001</v>
      </c>
      <c r="H171" s="1">
        <f>H150+H151+H160+H164+H170</f>
        <v>59.12</v>
      </c>
      <c r="I171" s="1"/>
    </row>
    <row r="172" spans="1:9" ht="32.25" customHeight="1" thickBot="1">
      <c r="A172" s="25" t="s">
        <v>0</v>
      </c>
      <c r="B172" s="35" t="s">
        <v>2</v>
      </c>
      <c r="C172" s="35" t="s">
        <v>52</v>
      </c>
      <c r="D172" s="37" t="s">
        <v>3</v>
      </c>
      <c r="E172" s="38"/>
      <c r="F172" s="39"/>
      <c r="G172" s="35" t="s">
        <v>4</v>
      </c>
      <c r="H172" s="35" t="s">
        <v>5</v>
      </c>
      <c r="I172" s="33" t="s">
        <v>6</v>
      </c>
    </row>
    <row r="173" spans="1:9" ht="32.25" thickBot="1">
      <c r="A173" s="4" t="s">
        <v>36</v>
      </c>
      <c r="B173" s="36"/>
      <c r="C173" s="36"/>
      <c r="D173" s="2" t="s">
        <v>53</v>
      </c>
      <c r="E173" s="2" t="s">
        <v>54</v>
      </c>
      <c r="F173" s="2" t="s">
        <v>55</v>
      </c>
      <c r="G173" s="36"/>
      <c r="H173" s="36"/>
      <c r="I173" s="34"/>
    </row>
    <row r="174" spans="1:9" ht="16.5" thickBot="1">
      <c r="A174" s="5" t="s">
        <v>16</v>
      </c>
      <c r="B174" s="2" t="s">
        <v>7</v>
      </c>
      <c r="C174" s="2">
        <v>160</v>
      </c>
      <c r="D174" s="2">
        <v>2.42</v>
      </c>
      <c r="E174" s="2">
        <v>2.96</v>
      </c>
      <c r="F174" s="2">
        <v>20.1</v>
      </c>
      <c r="G174" s="2">
        <v>116.57</v>
      </c>
      <c r="H174" s="2"/>
      <c r="I174" s="2">
        <v>199</v>
      </c>
    </row>
    <row r="175" spans="1:9" ht="16.5" thickBot="1">
      <c r="A175" s="6"/>
      <c r="B175" s="2" t="s">
        <v>24</v>
      </c>
      <c r="C175" s="2">
        <v>160</v>
      </c>
      <c r="D175" s="2">
        <v>3.26</v>
      </c>
      <c r="E175" s="2">
        <v>2.84</v>
      </c>
      <c r="F175" s="2">
        <v>14.06</v>
      </c>
      <c r="G175" s="2">
        <v>95.11</v>
      </c>
      <c r="H175" s="2">
        <v>1.27</v>
      </c>
      <c r="I175" s="2">
        <v>416</v>
      </c>
    </row>
    <row r="176" spans="1:9" ht="16.5" thickBot="1">
      <c r="A176" s="6"/>
      <c r="B176" s="2" t="s">
        <v>15</v>
      </c>
      <c r="C176" s="2">
        <v>30</v>
      </c>
      <c r="D176" s="2">
        <v>3.47</v>
      </c>
      <c r="E176" s="2">
        <v>5.05</v>
      </c>
      <c r="F176" s="2">
        <v>10.68</v>
      </c>
      <c r="G176" s="2">
        <v>101.93</v>
      </c>
      <c r="H176" s="2">
        <v>0.05</v>
      </c>
      <c r="I176" s="2">
        <v>3</v>
      </c>
    </row>
    <row r="177" spans="1:9" ht="16.5" thickBot="1">
      <c r="A177" s="5" t="s">
        <v>8</v>
      </c>
      <c r="B177" s="2"/>
      <c r="C177" s="1">
        <f aca="true" t="shared" si="8" ref="C177:H177">C174+C175+C176</f>
        <v>350</v>
      </c>
      <c r="D177" s="1">
        <f t="shared" si="8"/>
        <v>9.15</v>
      </c>
      <c r="E177" s="1">
        <f t="shared" si="8"/>
        <v>10.85</v>
      </c>
      <c r="F177" s="1">
        <f t="shared" si="8"/>
        <v>44.84</v>
      </c>
      <c r="G177" s="1">
        <f t="shared" si="8"/>
        <v>313.61</v>
      </c>
      <c r="H177" s="1">
        <f t="shared" si="8"/>
        <v>1.32</v>
      </c>
      <c r="I177" s="2"/>
    </row>
    <row r="178" spans="1:9" ht="16.5" thickBot="1">
      <c r="A178" s="5" t="s">
        <v>9</v>
      </c>
      <c r="B178" s="2" t="s">
        <v>80</v>
      </c>
      <c r="C178" s="1">
        <v>160</v>
      </c>
      <c r="D178" s="2">
        <v>0.4</v>
      </c>
      <c r="E178" s="2">
        <v>0.4</v>
      </c>
      <c r="F178" s="2">
        <v>9.8</v>
      </c>
      <c r="G178" s="2">
        <v>44</v>
      </c>
      <c r="H178" s="2">
        <v>10</v>
      </c>
      <c r="I178" s="15">
        <v>386</v>
      </c>
    </row>
    <row r="179" spans="1:9" ht="16.5" hidden="1" thickBot="1">
      <c r="A179" s="6"/>
      <c r="B179" s="8"/>
      <c r="C179" s="8"/>
      <c r="D179" s="8"/>
      <c r="E179" s="8"/>
      <c r="F179" s="8"/>
      <c r="G179" s="8"/>
      <c r="H179" s="8"/>
      <c r="I179" s="8"/>
    </row>
    <row r="180" spans="1:9" ht="32.25" thickBot="1">
      <c r="A180" s="5" t="s">
        <v>17</v>
      </c>
      <c r="B180" s="2" t="s">
        <v>113</v>
      </c>
      <c r="C180" s="2">
        <v>50</v>
      </c>
      <c r="D180" s="2">
        <v>0.57</v>
      </c>
      <c r="E180" s="2">
        <v>3.09</v>
      </c>
      <c r="F180" s="2">
        <v>2.36</v>
      </c>
      <c r="G180" s="2">
        <v>39.55</v>
      </c>
      <c r="H180" s="2">
        <v>10.21</v>
      </c>
      <c r="I180" s="2">
        <v>14</v>
      </c>
    </row>
    <row r="181" spans="1:9" ht="16.5" thickBot="1">
      <c r="A181" s="8"/>
      <c r="B181" s="2" t="s">
        <v>70</v>
      </c>
      <c r="C181" s="2">
        <v>150</v>
      </c>
      <c r="D181" s="2">
        <v>3.29</v>
      </c>
      <c r="E181" s="2">
        <v>3.17</v>
      </c>
      <c r="F181" s="2">
        <v>9.8</v>
      </c>
      <c r="G181" s="2">
        <v>81</v>
      </c>
      <c r="H181" s="2">
        <v>3.49</v>
      </c>
      <c r="I181" s="2">
        <v>87</v>
      </c>
    </row>
    <row r="182" spans="1:9" ht="32.25" thickBot="1">
      <c r="A182" s="6"/>
      <c r="B182" s="2" t="s">
        <v>74</v>
      </c>
      <c r="C182" s="2">
        <v>125</v>
      </c>
      <c r="D182" s="2">
        <v>13.63</v>
      </c>
      <c r="E182" s="2">
        <v>14.77</v>
      </c>
      <c r="F182" s="2">
        <v>17.59</v>
      </c>
      <c r="G182" s="2">
        <v>254.69</v>
      </c>
      <c r="H182" s="2">
        <v>6.51</v>
      </c>
      <c r="I182" s="2">
        <v>311</v>
      </c>
    </row>
    <row r="183" spans="1:9" ht="0.75" customHeight="1" hidden="1" thickBot="1">
      <c r="A183" s="6"/>
      <c r="B183" s="2"/>
      <c r="C183" s="2"/>
      <c r="D183" s="2"/>
      <c r="E183" s="2"/>
      <c r="F183" s="2"/>
      <c r="G183" s="2"/>
      <c r="H183" s="2"/>
      <c r="I183" s="2"/>
    </row>
    <row r="184" spans="1:9" ht="32.25" customHeight="1" thickBot="1">
      <c r="A184" s="6"/>
      <c r="B184" s="2" t="s">
        <v>63</v>
      </c>
      <c r="C184" s="2">
        <v>150</v>
      </c>
      <c r="D184" s="2">
        <v>0.33</v>
      </c>
      <c r="E184" s="2">
        <v>0.015</v>
      </c>
      <c r="F184" s="2">
        <v>20.83</v>
      </c>
      <c r="G184" s="2">
        <v>84.75</v>
      </c>
      <c r="H184" s="2">
        <v>0.3</v>
      </c>
      <c r="I184" s="2">
        <v>394</v>
      </c>
    </row>
    <row r="185" spans="1:9" ht="16.5" thickBot="1">
      <c r="A185" s="6"/>
      <c r="B185" s="2" t="s">
        <v>10</v>
      </c>
      <c r="C185" s="2">
        <v>10</v>
      </c>
      <c r="D185" s="2">
        <v>0.79</v>
      </c>
      <c r="E185" s="2">
        <v>0.1</v>
      </c>
      <c r="F185" s="2">
        <v>4.83</v>
      </c>
      <c r="G185" s="2">
        <v>23.67</v>
      </c>
      <c r="H185" s="2"/>
      <c r="I185" s="2"/>
    </row>
    <row r="186" spans="1:9" ht="16.5" thickBot="1">
      <c r="A186" s="6"/>
      <c r="B186" s="2" t="s">
        <v>11</v>
      </c>
      <c r="C186" s="2">
        <v>40</v>
      </c>
      <c r="D186" s="2">
        <v>2.64</v>
      </c>
      <c r="E186" s="2">
        <v>0.48</v>
      </c>
      <c r="F186" s="2">
        <v>13.36</v>
      </c>
      <c r="G186" s="2">
        <v>69.17</v>
      </c>
      <c r="H186" s="2"/>
      <c r="I186" s="2"/>
    </row>
    <row r="187" spans="1:9" ht="16.5" thickBot="1">
      <c r="A187" s="5" t="s">
        <v>8</v>
      </c>
      <c r="B187" s="1"/>
      <c r="C187" s="1">
        <f>C181+C180+C182+C183+C184+C185+C186</f>
        <v>525</v>
      </c>
      <c r="D187" s="1">
        <f>D181+D180+D182+D183+D184+D185+D186</f>
        <v>21.25</v>
      </c>
      <c r="E187" s="1">
        <f>E181+E180+E182+E183+E184+E185+E186</f>
        <v>21.625000000000004</v>
      </c>
      <c r="F187" s="1">
        <f>F181+F180+F182+F183+F184+F185+F186</f>
        <v>68.77</v>
      </c>
      <c r="G187" s="1">
        <f>G181+G182+G180+G183+G184+G185+G186</f>
        <v>552.83</v>
      </c>
      <c r="H187" s="1">
        <f>H181+H180+H182+H183+H184+H185+H186</f>
        <v>20.51</v>
      </c>
      <c r="I187" s="1"/>
    </row>
    <row r="188" spans="1:9" ht="16.5" thickBot="1">
      <c r="A188" s="5" t="s">
        <v>18</v>
      </c>
      <c r="B188" s="2" t="s">
        <v>20</v>
      </c>
      <c r="C188" s="2">
        <v>50</v>
      </c>
      <c r="D188" s="2">
        <v>3.88</v>
      </c>
      <c r="E188" s="2">
        <v>2.36</v>
      </c>
      <c r="F188" s="2">
        <v>26.15</v>
      </c>
      <c r="G188" s="2">
        <v>141</v>
      </c>
      <c r="H188" s="2"/>
      <c r="I188" s="2">
        <v>449</v>
      </c>
    </row>
    <row r="189" spans="1:9" ht="31.5" customHeight="1" thickBot="1">
      <c r="A189" s="5"/>
      <c r="B189" s="2" t="s">
        <v>59</v>
      </c>
      <c r="C189" s="2">
        <v>150</v>
      </c>
      <c r="D189" s="2">
        <v>4.35</v>
      </c>
      <c r="E189" s="2">
        <v>3.75</v>
      </c>
      <c r="F189" s="2">
        <v>6.3</v>
      </c>
      <c r="G189" s="2">
        <v>46</v>
      </c>
      <c r="H189" s="2">
        <v>0.27</v>
      </c>
      <c r="I189" s="2">
        <v>420</v>
      </c>
    </row>
    <row r="190" spans="1:9" ht="1.5" customHeight="1" hidden="1" thickBot="1">
      <c r="A190" s="6"/>
      <c r="B190" s="2"/>
      <c r="C190" s="2"/>
      <c r="D190" s="2">
        <v>5.8</v>
      </c>
      <c r="E190" s="2">
        <v>5</v>
      </c>
      <c r="F190" s="2">
        <v>8.4</v>
      </c>
      <c r="G190" s="2">
        <v>102.22</v>
      </c>
      <c r="H190" s="2">
        <v>0.6</v>
      </c>
      <c r="I190" s="2">
        <v>420</v>
      </c>
    </row>
    <row r="191" spans="1:9" ht="16.5" thickBot="1">
      <c r="A191" s="5" t="s">
        <v>8</v>
      </c>
      <c r="B191" s="2"/>
      <c r="C191" s="21">
        <f>C188+C189+C190</f>
        <v>200</v>
      </c>
      <c r="D191" s="1">
        <f>D188+D189+D190</f>
        <v>14.030000000000001</v>
      </c>
      <c r="E191" s="1">
        <f>E188+E189+E190</f>
        <v>11.11</v>
      </c>
      <c r="F191" s="1">
        <f>F188+F189+F190</f>
        <v>40.849999999999994</v>
      </c>
      <c r="G191" s="1">
        <f>G188+G190+G189</f>
        <v>289.22</v>
      </c>
      <c r="H191" s="1">
        <f>H188+H189+H190</f>
        <v>0.87</v>
      </c>
      <c r="I191" s="2"/>
    </row>
    <row r="192" spans="1:9" ht="32.25" thickBot="1">
      <c r="A192" s="5" t="s">
        <v>19</v>
      </c>
      <c r="B192" s="2" t="s">
        <v>114</v>
      </c>
      <c r="C192" s="2">
        <v>100</v>
      </c>
      <c r="D192" s="2">
        <v>1.52</v>
      </c>
      <c r="E192" s="2">
        <v>2.45</v>
      </c>
      <c r="F192" s="2">
        <v>9.53</v>
      </c>
      <c r="G192" s="2">
        <v>66.2</v>
      </c>
      <c r="H192" s="2">
        <v>2.84</v>
      </c>
      <c r="I192" s="2">
        <v>349</v>
      </c>
    </row>
    <row r="193" spans="1:9" ht="16.5" thickBot="1">
      <c r="A193" s="6"/>
      <c r="B193" s="2" t="s">
        <v>94</v>
      </c>
      <c r="C193" s="2">
        <v>80</v>
      </c>
      <c r="D193" s="2">
        <v>11.78</v>
      </c>
      <c r="E193" s="2">
        <v>7.95</v>
      </c>
      <c r="F193" s="2">
        <v>15.14</v>
      </c>
      <c r="G193" s="2">
        <v>179.2</v>
      </c>
      <c r="H193" s="2">
        <v>0.15</v>
      </c>
      <c r="I193" s="2">
        <v>250</v>
      </c>
    </row>
    <row r="194" spans="1:9" ht="19.5" customHeight="1" thickBot="1">
      <c r="A194" s="6"/>
      <c r="B194" s="2" t="s">
        <v>14</v>
      </c>
      <c r="C194" s="2">
        <v>200</v>
      </c>
      <c r="D194" s="2">
        <v>0.13</v>
      </c>
      <c r="E194" s="2">
        <v>0.02</v>
      </c>
      <c r="F194" s="2">
        <v>11.33</v>
      </c>
      <c r="G194" s="2">
        <v>45.56</v>
      </c>
      <c r="H194" s="2">
        <v>3.14</v>
      </c>
      <c r="I194" s="2">
        <v>412</v>
      </c>
    </row>
    <row r="195" spans="1:9" ht="16.5" thickBot="1">
      <c r="A195" s="6"/>
      <c r="B195" s="2" t="s">
        <v>10</v>
      </c>
      <c r="C195" s="2">
        <v>20</v>
      </c>
      <c r="D195" s="2">
        <v>1.58</v>
      </c>
      <c r="E195" s="2">
        <v>0.2</v>
      </c>
      <c r="F195" s="2">
        <v>9.66</v>
      </c>
      <c r="G195" s="2">
        <v>47.33</v>
      </c>
      <c r="H195" s="2"/>
      <c r="I195" s="2"/>
    </row>
    <row r="196" spans="1:9" ht="16.5" thickBot="1">
      <c r="A196" s="5" t="s">
        <v>8</v>
      </c>
      <c r="B196" s="2"/>
      <c r="C196" s="1">
        <f>C192+C195+C193+C194</f>
        <v>400</v>
      </c>
      <c r="D196" s="1">
        <f>D192+D195+D193+D194</f>
        <v>15.01</v>
      </c>
      <c r="E196" s="1">
        <f>E192+E195+E193+E194</f>
        <v>10.620000000000001</v>
      </c>
      <c r="F196" s="1">
        <f>F192+F195+F193+F194</f>
        <v>45.66</v>
      </c>
      <c r="G196" s="1">
        <f>G192+G193+G195+_GoBack</f>
        <v>316.4</v>
      </c>
      <c r="H196" s="1">
        <f>H192+H195+H193+H194</f>
        <v>6.13</v>
      </c>
      <c r="I196" s="2"/>
    </row>
    <row r="197" spans="1:9" ht="52.5" customHeight="1" thickBot="1">
      <c r="A197" s="5" t="s">
        <v>13</v>
      </c>
      <c r="B197" s="1"/>
      <c r="C197" s="1">
        <f aca="true" t="shared" si="9" ref="C197:H197">C177+C178+C187+C191+C196</f>
        <v>1635</v>
      </c>
      <c r="D197" s="1">
        <f t="shared" si="9"/>
        <v>59.839999999999996</v>
      </c>
      <c r="E197" s="1">
        <f t="shared" si="9"/>
        <v>54.605000000000004</v>
      </c>
      <c r="F197" s="1">
        <f t="shared" si="9"/>
        <v>209.92</v>
      </c>
      <c r="G197" s="1">
        <f t="shared" si="9"/>
        <v>1516.06</v>
      </c>
      <c r="H197" s="1">
        <f t="shared" si="9"/>
        <v>38.830000000000005</v>
      </c>
      <c r="I197" s="1"/>
    </row>
    <row r="198" spans="1:9" ht="32.25" customHeight="1" thickBot="1">
      <c r="A198" s="25" t="s">
        <v>0</v>
      </c>
      <c r="B198" s="35" t="s">
        <v>2</v>
      </c>
      <c r="C198" s="35" t="s">
        <v>52</v>
      </c>
      <c r="D198" s="37" t="s">
        <v>3</v>
      </c>
      <c r="E198" s="38"/>
      <c r="F198" s="39"/>
      <c r="G198" s="35" t="s">
        <v>4</v>
      </c>
      <c r="H198" s="35" t="s">
        <v>5</v>
      </c>
      <c r="I198" s="33" t="s">
        <v>6</v>
      </c>
    </row>
    <row r="199" spans="1:9" ht="32.25" thickBot="1">
      <c r="A199" s="4" t="s">
        <v>37</v>
      </c>
      <c r="B199" s="36"/>
      <c r="C199" s="36"/>
      <c r="D199" s="2" t="s">
        <v>53</v>
      </c>
      <c r="E199" s="2" t="s">
        <v>54</v>
      </c>
      <c r="F199" s="2" t="s">
        <v>55</v>
      </c>
      <c r="G199" s="36"/>
      <c r="H199" s="36"/>
      <c r="I199" s="34"/>
    </row>
    <row r="200" spans="1:9" ht="16.5" thickBot="1">
      <c r="A200" s="5" t="s">
        <v>16</v>
      </c>
      <c r="B200" s="2" t="s">
        <v>23</v>
      </c>
      <c r="C200" s="2">
        <v>160</v>
      </c>
      <c r="D200" s="2">
        <v>1.65</v>
      </c>
      <c r="E200" s="2">
        <v>2.96</v>
      </c>
      <c r="F200" s="2">
        <v>20.91</v>
      </c>
      <c r="G200" s="2">
        <v>117.33</v>
      </c>
      <c r="H200" s="2"/>
      <c r="I200" s="2">
        <v>199</v>
      </c>
    </row>
    <row r="201" spans="1:9" ht="16.5" thickBot="1">
      <c r="A201" s="6"/>
      <c r="B201" s="2" t="s">
        <v>30</v>
      </c>
      <c r="C201" s="2">
        <v>160</v>
      </c>
      <c r="D201" s="2">
        <v>2.3</v>
      </c>
      <c r="E201" s="2">
        <v>2.02</v>
      </c>
      <c r="F201" s="2">
        <v>12.33</v>
      </c>
      <c r="G201" s="2">
        <v>76.71</v>
      </c>
      <c r="H201" s="2">
        <v>1.04</v>
      </c>
      <c r="I201" s="2">
        <v>413</v>
      </c>
    </row>
    <row r="202" spans="1:9" ht="18" customHeight="1" thickBot="1">
      <c r="A202" s="6"/>
      <c r="B202" s="2" t="s">
        <v>25</v>
      </c>
      <c r="C202" s="2">
        <v>30</v>
      </c>
      <c r="D202" s="2">
        <v>3.15</v>
      </c>
      <c r="E202" s="2">
        <v>4.59</v>
      </c>
      <c r="F202" s="2">
        <v>9.7</v>
      </c>
      <c r="G202" s="2">
        <v>92.67</v>
      </c>
      <c r="H202" s="2">
        <v>0.04</v>
      </c>
      <c r="I202" s="2">
        <v>1</v>
      </c>
    </row>
    <row r="203" spans="1:9" ht="15.75" customHeight="1" thickBot="1">
      <c r="A203" s="5" t="s">
        <v>8</v>
      </c>
      <c r="B203" s="2"/>
      <c r="C203" s="1">
        <f aca="true" t="shared" si="10" ref="C203:H203">C200+C201+C202</f>
        <v>350</v>
      </c>
      <c r="D203" s="1">
        <f t="shared" si="10"/>
        <v>7.1</v>
      </c>
      <c r="E203" s="1">
        <f t="shared" si="10"/>
        <v>9.57</v>
      </c>
      <c r="F203" s="1">
        <f t="shared" si="10"/>
        <v>42.94</v>
      </c>
      <c r="G203" s="1">
        <f t="shared" si="10"/>
        <v>286.71</v>
      </c>
      <c r="H203" s="1">
        <f t="shared" si="10"/>
        <v>1.08</v>
      </c>
      <c r="I203" s="2"/>
    </row>
    <row r="204" spans="1:9" ht="16.5" hidden="1" thickBot="1">
      <c r="A204" s="8"/>
      <c r="B204" s="2"/>
      <c r="C204" s="1"/>
      <c r="D204" s="1"/>
      <c r="E204" s="1"/>
      <c r="F204" s="1"/>
      <c r="G204" s="1"/>
      <c r="H204" s="1"/>
      <c r="I204" s="2"/>
    </row>
    <row r="205" spans="1:9" ht="16.5" thickBot="1">
      <c r="A205" s="5" t="s">
        <v>9</v>
      </c>
      <c r="B205" s="2" t="s">
        <v>78</v>
      </c>
      <c r="C205" s="1">
        <v>100</v>
      </c>
      <c r="D205" s="1">
        <v>0.8</v>
      </c>
      <c r="E205" s="1"/>
      <c r="F205" s="1">
        <v>16.16</v>
      </c>
      <c r="G205" s="1">
        <v>68.27</v>
      </c>
      <c r="H205" s="1">
        <v>3.2</v>
      </c>
      <c r="I205" s="2">
        <v>418</v>
      </c>
    </row>
    <row r="206" spans="1:9" ht="16.5" thickBot="1">
      <c r="A206" s="5" t="s">
        <v>17</v>
      </c>
      <c r="B206" s="2" t="s">
        <v>71</v>
      </c>
      <c r="C206" s="2">
        <v>30</v>
      </c>
      <c r="D206" s="2">
        <v>0.7</v>
      </c>
      <c r="E206" s="2">
        <v>1.38</v>
      </c>
      <c r="F206" s="2">
        <v>3.7</v>
      </c>
      <c r="G206" s="2">
        <v>30.03</v>
      </c>
      <c r="H206" s="2">
        <v>2.02</v>
      </c>
      <c r="I206" s="2">
        <v>55</v>
      </c>
    </row>
    <row r="207" spans="1:9" ht="16.5" thickBot="1">
      <c r="A207" s="8"/>
      <c r="B207" s="2" t="s">
        <v>48</v>
      </c>
      <c r="C207" s="2">
        <v>150</v>
      </c>
      <c r="D207" s="2">
        <v>1.4</v>
      </c>
      <c r="E207" s="2">
        <v>1.7</v>
      </c>
      <c r="F207" s="2">
        <v>9.98</v>
      </c>
      <c r="G207" s="2">
        <v>60.75</v>
      </c>
      <c r="H207" s="2">
        <v>7.2</v>
      </c>
      <c r="I207" s="2">
        <v>83</v>
      </c>
    </row>
    <row r="208" spans="1:9" ht="16.5" thickBot="1">
      <c r="A208" s="6"/>
      <c r="B208" s="2" t="s">
        <v>82</v>
      </c>
      <c r="C208" s="2">
        <v>110</v>
      </c>
      <c r="D208" s="2">
        <v>2.27</v>
      </c>
      <c r="E208" s="2">
        <v>3.56</v>
      </c>
      <c r="F208" s="2">
        <v>10.37</v>
      </c>
      <c r="G208" s="2">
        <v>82.61</v>
      </c>
      <c r="H208" s="2">
        <v>18.88</v>
      </c>
      <c r="I208" s="2">
        <v>354</v>
      </c>
    </row>
    <row r="209" spans="1:9" ht="16.5" thickBot="1">
      <c r="A209" s="6"/>
      <c r="B209" s="2" t="s">
        <v>77</v>
      </c>
      <c r="C209" s="2">
        <v>60</v>
      </c>
      <c r="D209" s="2">
        <v>9.32</v>
      </c>
      <c r="E209" s="2">
        <v>7.07</v>
      </c>
      <c r="F209" s="2">
        <v>9.64</v>
      </c>
      <c r="G209" s="2">
        <v>139</v>
      </c>
      <c r="H209" s="2">
        <v>0.09</v>
      </c>
      <c r="I209" s="2">
        <v>299</v>
      </c>
    </row>
    <row r="210" spans="1:9" ht="33" customHeight="1" thickBot="1">
      <c r="A210" s="6"/>
      <c r="B210" s="2" t="s">
        <v>72</v>
      </c>
      <c r="C210" s="2">
        <v>150</v>
      </c>
      <c r="D210" s="2">
        <v>0.23</v>
      </c>
      <c r="E210" s="2">
        <v>0.09</v>
      </c>
      <c r="F210" s="2">
        <v>16.62</v>
      </c>
      <c r="G210" s="2">
        <v>68.1</v>
      </c>
      <c r="H210" s="2">
        <v>19.35</v>
      </c>
      <c r="I210" s="2">
        <v>393</v>
      </c>
    </row>
    <row r="211" spans="1:9" ht="26.25" customHeight="1" hidden="1" thickBot="1">
      <c r="A211" s="6"/>
      <c r="B211" s="2"/>
      <c r="C211" s="2"/>
      <c r="D211" s="2"/>
      <c r="E211" s="2"/>
      <c r="F211" s="2"/>
      <c r="G211" s="2"/>
      <c r="H211" s="2"/>
      <c r="I211" s="2"/>
    </row>
    <row r="212" spans="1:9" ht="16.5" thickBot="1">
      <c r="A212" s="6"/>
      <c r="B212" s="2" t="s">
        <v>11</v>
      </c>
      <c r="C212" s="2">
        <v>40</v>
      </c>
      <c r="D212" s="2">
        <v>2.64</v>
      </c>
      <c r="E212" s="2">
        <v>0.48</v>
      </c>
      <c r="F212" s="2">
        <v>13.36</v>
      </c>
      <c r="G212" s="2">
        <v>69.17</v>
      </c>
      <c r="H212" s="2"/>
      <c r="I212" s="2"/>
    </row>
    <row r="213" spans="1:9" ht="16.5" thickBot="1">
      <c r="A213" s="5" t="s">
        <v>8</v>
      </c>
      <c r="B213" s="1"/>
      <c r="C213" s="1">
        <f>C207+C206+C211+C208+C209+C210+C212</f>
        <v>540</v>
      </c>
      <c r="D213" s="1">
        <f>D207+D211+D206+D208+D209+D210+D212</f>
        <v>16.56</v>
      </c>
      <c r="E213" s="1">
        <f>E207+E211+E206+E208+E209+E210+E212</f>
        <v>14.280000000000001</v>
      </c>
      <c r="F213" s="1">
        <f>F207+F211+F206+F208+F209+F210+F212</f>
        <v>63.67</v>
      </c>
      <c r="G213" s="1">
        <f>G207+G206+G211+G208+G209+G210+G212</f>
        <v>449.66</v>
      </c>
      <c r="H213" s="1">
        <f>H207+H206+H208+H209+H210++H212</f>
        <v>47.540000000000006</v>
      </c>
      <c r="I213" s="1"/>
    </row>
    <row r="214" spans="1:9" ht="16.5" thickBot="1">
      <c r="A214" s="5" t="s">
        <v>18</v>
      </c>
      <c r="B214" s="2" t="s">
        <v>95</v>
      </c>
      <c r="C214" s="2">
        <v>30</v>
      </c>
      <c r="D214" s="2">
        <v>2.15</v>
      </c>
      <c r="E214" s="2">
        <v>5.19</v>
      </c>
      <c r="F214" s="2">
        <v>18.34</v>
      </c>
      <c r="G214" s="2">
        <v>131.25</v>
      </c>
      <c r="H214" s="2">
        <v>0.48</v>
      </c>
      <c r="I214" s="2">
        <v>449</v>
      </c>
    </row>
    <row r="215" spans="1:9" ht="32.25" thickBot="1">
      <c r="A215" s="6"/>
      <c r="B215" s="2" t="s">
        <v>57</v>
      </c>
      <c r="C215" s="2">
        <v>170</v>
      </c>
      <c r="D215" s="2">
        <v>4.93</v>
      </c>
      <c r="E215" s="2">
        <v>4.25</v>
      </c>
      <c r="F215" s="2">
        <v>7.14</v>
      </c>
      <c r="G215" s="2">
        <v>86.13</v>
      </c>
      <c r="H215" s="2">
        <v>0.51</v>
      </c>
      <c r="I215" s="2">
        <v>420</v>
      </c>
    </row>
    <row r="216" spans="1:9" ht="16.5" thickBot="1">
      <c r="A216" s="6"/>
      <c r="B216" s="2"/>
      <c r="C216" s="2"/>
      <c r="D216" s="2"/>
      <c r="E216" s="2"/>
      <c r="F216" s="2"/>
      <c r="G216" s="2"/>
      <c r="H216" s="2"/>
      <c r="I216" s="2"/>
    </row>
    <row r="217" spans="1:9" ht="16.5" thickBot="1">
      <c r="A217" s="5" t="s">
        <v>8</v>
      </c>
      <c r="B217" s="2"/>
      <c r="C217" s="21">
        <f aca="true" t="shared" si="11" ref="C217:H217">C214+C215+C216</f>
        <v>200</v>
      </c>
      <c r="D217" s="1">
        <f t="shared" si="11"/>
        <v>7.08</v>
      </c>
      <c r="E217" s="1">
        <f>E214+E215+E216</f>
        <v>9.440000000000001</v>
      </c>
      <c r="F217" s="1">
        <f t="shared" si="11"/>
        <v>25.48</v>
      </c>
      <c r="G217" s="1">
        <f t="shared" si="11"/>
        <v>217.38</v>
      </c>
      <c r="H217" s="1">
        <f t="shared" si="11"/>
        <v>0.99</v>
      </c>
      <c r="I217" s="2"/>
    </row>
    <row r="218" spans="1:9" ht="16.5" thickBot="1">
      <c r="A218" s="5" t="s">
        <v>19</v>
      </c>
      <c r="B218" s="2" t="s">
        <v>96</v>
      </c>
      <c r="C218" s="2">
        <v>100</v>
      </c>
      <c r="D218" s="2">
        <v>1.37</v>
      </c>
      <c r="E218" s="2">
        <v>6.18</v>
      </c>
      <c r="F218" s="2">
        <v>8.44</v>
      </c>
      <c r="G218" s="2">
        <v>94.8</v>
      </c>
      <c r="H218" s="2">
        <v>10.25</v>
      </c>
      <c r="I218" s="2">
        <v>46</v>
      </c>
    </row>
    <row r="219" spans="1:9" ht="16.5" thickBot="1">
      <c r="A219" s="6"/>
      <c r="B219" s="2" t="s">
        <v>81</v>
      </c>
      <c r="C219" s="2">
        <v>85</v>
      </c>
      <c r="D219" s="2">
        <v>7.49</v>
      </c>
      <c r="E219" s="2">
        <v>14.44</v>
      </c>
      <c r="F219" s="2">
        <v>1.44</v>
      </c>
      <c r="G219" s="2">
        <v>166.08</v>
      </c>
      <c r="H219" s="2">
        <v>0.13</v>
      </c>
      <c r="I219" s="2">
        <v>229</v>
      </c>
    </row>
    <row r="220" spans="1:9" ht="16.5" thickBot="1">
      <c r="A220" s="26"/>
      <c r="B220" s="2" t="s">
        <v>27</v>
      </c>
      <c r="C220" s="2">
        <v>200</v>
      </c>
      <c r="D220" s="2">
        <v>0.05</v>
      </c>
      <c r="E220" s="2">
        <v>0.01</v>
      </c>
      <c r="F220" s="2">
        <v>9.32</v>
      </c>
      <c r="G220" s="2">
        <v>37.33</v>
      </c>
      <c r="H220" s="2">
        <v>0.03</v>
      </c>
      <c r="I220" s="2">
        <v>411</v>
      </c>
    </row>
    <row r="221" spans="1:9" ht="16.5" thickBot="1">
      <c r="A221" s="6"/>
      <c r="B221" s="23" t="s">
        <v>10</v>
      </c>
      <c r="C221" s="23">
        <v>20</v>
      </c>
      <c r="D221" s="2">
        <v>1.58</v>
      </c>
      <c r="E221" s="2">
        <v>0.2</v>
      </c>
      <c r="F221" s="2">
        <v>9.66</v>
      </c>
      <c r="G221" s="2">
        <v>47.33</v>
      </c>
      <c r="H221" s="23"/>
      <c r="I221" s="23"/>
    </row>
    <row r="222" spans="1:9" ht="16.5" thickBot="1">
      <c r="A222" s="5" t="s">
        <v>8</v>
      </c>
      <c r="B222" s="2"/>
      <c r="C222" s="1">
        <f>C218+C220+C219+C221</f>
        <v>405</v>
      </c>
      <c r="D222" s="1">
        <f>D218+D220+D219+D221</f>
        <v>10.49</v>
      </c>
      <c r="E222" s="1">
        <f>E218+E220+E219+E221</f>
        <v>20.83</v>
      </c>
      <c r="F222" s="1">
        <f>F218+F220+F219+F219+F221</f>
        <v>30.3</v>
      </c>
      <c r="G222" s="1">
        <f>G218+G219+G220+G221+_GoBack</f>
        <v>369.21</v>
      </c>
      <c r="H222" s="1">
        <f>H218+H220+H219+H221</f>
        <v>10.41</v>
      </c>
      <c r="I222" s="2"/>
    </row>
    <row r="223" spans="1:9" ht="16.5" thickBot="1">
      <c r="A223" s="5"/>
      <c r="B223" s="2"/>
      <c r="C223" s="1"/>
      <c r="D223" s="1"/>
      <c r="E223" s="1"/>
      <c r="F223" s="1"/>
      <c r="G223" s="1"/>
      <c r="H223" s="1"/>
      <c r="I223" s="2"/>
    </row>
    <row r="224" spans="1:9" ht="16.5" thickBot="1">
      <c r="A224" s="5" t="s">
        <v>13</v>
      </c>
      <c r="B224" s="1"/>
      <c r="C224" s="1">
        <f aca="true" t="shared" si="12" ref="C224:H224">C203+C205+C213+C217+C222</f>
        <v>1595</v>
      </c>
      <c r="D224" s="1">
        <f t="shared" si="12"/>
        <v>42.03</v>
      </c>
      <c r="E224" s="21">
        <f>E203+E205+E213+E217+E222</f>
        <v>54.120000000000005</v>
      </c>
      <c r="F224" s="1">
        <f t="shared" si="12"/>
        <v>178.55</v>
      </c>
      <c r="G224" s="1">
        <f>G203+G205+G213+G217+G222</f>
        <v>1391.23</v>
      </c>
      <c r="H224" s="1">
        <f t="shared" si="12"/>
        <v>63.22000000000001</v>
      </c>
      <c r="I224" s="1"/>
    </row>
    <row r="225" spans="1:9" ht="1.5" customHeight="1" thickBot="1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5.75" hidden="1" thickBot="1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5.75" hidden="1" thickBot="1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32.25" customHeight="1" thickBot="1">
      <c r="A228" s="25" t="s">
        <v>0</v>
      </c>
      <c r="B228" s="35" t="s">
        <v>2</v>
      </c>
      <c r="C228" s="35" t="s">
        <v>52</v>
      </c>
      <c r="D228" s="37" t="s">
        <v>3</v>
      </c>
      <c r="E228" s="38"/>
      <c r="F228" s="39"/>
      <c r="G228" s="35" t="s">
        <v>4</v>
      </c>
      <c r="H228" s="35" t="s">
        <v>5</v>
      </c>
      <c r="I228" s="33" t="s">
        <v>6</v>
      </c>
    </row>
    <row r="229" spans="1:9" ht="32.25" thickBot="1">
      <c r="A229" s="4" t="s">
        <v>38</v>
      </c>
      <c r="B229" s="36"/>
      <c r="C229" s="36"/>
      <c r="D229" s="2" t="s">
        <v>53</v>
      </c>
      <c r="E229" s="2" t="s">
        <v>54</v>
      </c>
      <c r="F229" s="2" t="s">
        <v>55</v>
      </c>
      <c r="G229" s="36"/>
      <c r="H229" s="36"/>
      <c r="I229" s="34"/>
    </row>
    <row r="230" spans="1:9" ht="16.5" thickBot="1">
      <c r="A230" s="5" t="s">
        <v>16</v>
      </c>
      <c r="B230" s="2" t="s">
        <v>45</v>
      </c>
      <c r="C230" s="2">
        <v>160</v>
      </c>
      <c r="D230" s="2">
        <v>3.5</v>
      </c>
      <c r="E230" s="2">
        <v>3.73</v>
      </c>
      <c r="F230" s="2">
        <v>23.82</v>
      </c>
      <c r="G230" s="2">
        <v>142.48</v>
      </c>
      <c r="H230" s="2"/>
      <c r="I230" s="2">
        <v>199</v>
      </c>
    </row>
    <row r="231" spans="1:9" ht="16.5" thickBot="1">
      <c r="A231" s="6"/>
      <c r="B231" s="2" t="s">
        <v>50</v>
      </c>
      <c r="C231" s="2">
        <v>160</v>
      </c>
      <c r="D231" s="2">
        <v>2.53</v>
      </c>
      <c r="E231" s="2">
        <v>2.14</v>
      </c>
      <c r="F231" s="2">
        <v>12.76</v>
      </c>
      <c r="G231" s="2">
        <v>80.89</v>
      </c>
      <c r="H231" s="2">
        <v>1.04</v>
      </c>
      <c r="I231" s="2">
        <v>414</v>
      </c>
    </row>
    <row r="232" spans="1:9" ht="17.25" customHeight="1" thickBot="1">
      <c r="A232" s="6"/>
      <c r="B232" s="2" t="s">
        <v>15</v>
      </c>
      <c r="C232" s="2">
        <v>30</v>
      </c>
      <c r="D232" s="2">
        <v>3.15</v>
      </c>
      <c r="E232" s="2">
        <v>4.59</v>
      </c>
      <c r="F232" s="2">
        <v>9.7</v>
      </c>
      <c r="G232" s="2">
        <v>92.67</v>
      </c>
      <c r="H232" s="2">
        <v>0.04</v>
      </c>
      <c r="I232" s="2">
        <v>3</v>
      </c>
    </row>
    <row r="233" spans="1:9" ht="16.5" thickBot="1">
      <c r="A233" s="5" t="s">
        <v>8</v>
      </c>
      <c r="B233" s="2"/>
      <c r="C233" s="1">
        <f aca="true" t="shared" si="13" ref="C233:H233">C230+C231+C232</f>
        <v>350</v>
      </c>
      <c r="D233" s="1">
        <f>D230+D231+D232</f>
        <v>9.18</v>
      </c>
      <c r="E233" s="1">
        <f t="shared" si="13"/>
        <v>10.46</v>
      </c>
      <c r="F233" s="1">
        <f t="shared" si="13"/>
        <v>46.28</v>
      </c>
      <c r="G233" s="1">
        <f t="shared" si="13"/>
        <v>316.04</v>
      </c>
      <c r="H233" s="1">
        <f t="shared" si="13"/>
        <v>1.08</v>
      </c>
      <c r="I233" s="2"/>
    </row>
    <row r="234" spans="1:9" ht="16.5" hidden="1" thickBot="1">
      <c r="A234" s="8"/>
      <c r="B234" s="2"/>
      <c r="C234" s="1"/>
      <c r="D234" s="1"/>
      <c r="E234" s="1"/>
      <c r="F234" s="1"/>
      <c r="G234" s="1"/>
      <c r="H234" s="1"/>
      <c r="I234" s="2"/>
    </row>
    <row r="235" spans="1:9" ht="16.5" thickBot="1">
      <c r="A235" s="5" t="s">
        <v>9</v>
      </c>
      <c r="B235" s="2" t="s">
        <v>80</v>
      </c>
      <c r="C235" s="2">
        <v>160</v>
      </c>
      <c r="D235" s="2">
        <v>0.4</v>
      </c>
      <c r="E235" s="2">
        <v>0.4</v>
      </c>
      <c r="F235" s="2">
        <v>9.8</v>
      </c>
      <c r="G235" s="2">
        <v>44</v>
      </c>
      <c r="H235" s="2">
        <v>10</v>
      </c>
      <c r="I235" s="2">
        <v>386</v>
      </c>
    </row>
    <row r="236" spans="1:9" ht="16.5" thickBot="1">
      <c r="A236" s="5" t="s">
        <v>17</v>
      </c>
      <c r="B236" s="2" t="s">
        <v>110</v>
      </c>
      <c r="C236" s="2">
        <v>30</v>
      </c>
      <c r="D236" s="2">
        <v>0.23</v>
      </c>
      <c r="E236" s="2">
        <v>1.83</v>
      </c>
      <c r="F236" s="2">
        <v>0.71</v>
      </c>
      <c r="G236" s="2">
        <v>20.19</v>
      </c>
      <c r="H236" s="2">
        <v>2.85</v>
      </c>
      <c r="I236" s="2">
        <v>13</v>
      </c>
    </row>
    <row r="237" spans="1:9" ht="16.5" thickBot="1">
      <c r="A237" s="6"/>
      <c r="B237" s="2" t="s">
        <v>49</v>
      </c>
      <c r="C237" s="2">
        <v>150</v>
      </c>
      <c r="D237" s="2">
        <v>1.04</v>
      </c>
      <c r="E237" s="2">
        <v>2.93</v>
      </c>
      <c r="F237" s="2">
        <v>5.09</v>
      </c>
      <c r="G237" s="2">
        <v>50.85</v>
      </c>
      <c r="H237" s="2">
        <v>13.08</v>
      </c>
      <c r="I237" s="2">
        <v>73</v>
      </c>
    </row>
    <row r="238" spans="1:9" ht="16.5" thickBot="1">
      <c r="A238" s="6"/>
      <c r="B238" s="2" t="s">
        <v>107</v>
      </c>
      <c r="C238" s="2">
        <v>80</v>
      </c>
      <c r="D238" s="2">
        <v>3.29</v>
      </c>
      <c r="E238" s="2">
        <v>4.11</v>
      </c>
      <c r="F238" s="2">
        <v>18.57</v>
      </c>
      <c r="G238" s="2">
        <v>124.39</v>
      </c>
      <c r="H238" s="2"/>
      <c r="I238" s="2"/>
    </row>
    <row r="239" spans="1:9" ht="16.5" thickBot="1">
      <c r="A239" s="6"/>
      <c r="B239" s="2"/>
      <c r="C239" s="2"/>
      <c r="D239" s="2"/>
      <c r="E239" s="2"/>
      <c r="F239" s="2"/>
      <c r="G239" s="2"/>
      <c r="H239" s="2"/>
      <c r="I239" s="2"/>
    </row>
    <row r="240" spans="1:9" ht="33.75" customHeight="1" thickBot="1">
      <c r="A240" s="6"/>
      <c r="B240" s="2" t="s">
        <v>63</v>
      </c>
      <c r="C240" s="2">
        <v>150</v>
      </c>
      <c r="D240" s="2">
        <v>0.33</v>
      </c>
      <c r="E240" s="2">
        <v>0.015</v>
      </c>
      <c r="F240" s="2">
        <v>20.83</v>
      </c>
      <c r="G240" s="2">
        <v>84.75</v>
      </c>
      <c r="H240" s="2">
        <v>0.3</v>
      </c>
      <c r="I240" s="2">
        <v>394</v>
      </c>
    </row>
    <row r="241" spans="1:9" ht="16.5" hidden="1" thickBot="1">
      <c r="A241" s="6"/>
      <c r="B241" s="2"/>
      <c r="C241" s="2"/>
      <c r="D241" s="2"/>
      <c r="E241" s="2"/>
      <c r="F241" s="2"/>
      <c r="G241" s="2"/>
      <c r="H241" s="2"/>
      <c r="I241" s="2"/>
    </row>
    <row r="242" spans="1:9" ht="16.5" thickBot="1">
      <c r="A242" s="32"/>
      <c r="B242" s="2" t="s">
        <v>97</v>
      </c>
      <c r="C242" s="2">
        <v>10</v>
      </c>
      <c r="D242" s="2">
        <v>0.79</v>
      </c>
      <c r="E242" s="2">
        <v>0.1</v>
      </c>
      <c r="F242" s="2">
        <v>4.83</v>
      </c>
      <c r="G242" s="2">
        <v>23.67</v>
      </c>
      <c r="H242" s="2"/>
      <c r="I242" s="2"/>
    </row>
    <row r="243" spans="1:9" ht="16.5" thickBot="1">
      <c r="A243" s="6"/>
      <c r="B243" s="2" t="s">
        <v>11</v>
      </c>
      <c r="C243" s="2">
        <v>40</v>
      </c>
      <c r="D243" s="2">
        <v>2.64</v>
      </c>
      <c r="E243" s="2">
        <v>0.48</v>
      </c>
      <c r="F243" s="2">
        <v>13.36</v>
      </c>
      <c r="G243" s="2">
        <v>69.17</v>
      </c>
      <c r="H243" s="2"/>
      <c r="I243" s="2"/>
    </row>
    <row r="244" spans="1:9" ht="16.5" thickBot="1">
      <c r="A244" s="5" t="s">
        <v>8</v>
      </c>
      <c r="B244" s="1"/>
      <c r="C244" s="1">
        <f>C237+C239+C236+C238+C240+C241+C243</f>
        <v>450</v>
      </c>
      <c r="D244" s="1">
        <f>D237+D239+D236+D238+D240+D241+D243</f>
        <v>7.530000000000001</v>
      </c>
      <c r="E244" s="1">
        <f>E237+E239+E236+E238+E240+E241+E243</f>
        <v>9.365000000000002</v>
      </c>
      <c r="F244" s="1">
        <f>F237+F239+F236+F238+F240+F241+F243</f>
        <v>58.56</v>
      </c>
      <c r="G244" s="1">
        <f>G237+G239+G236+G238+G240+G241+G243</f>
        <v>349.35</v>
      </c>
      <c r="H244" s="1">
        <f>H237+H239+H236+H238+H240+H241+H243</f>
        <v>16.23</v>
      </c>
      <c r="I244" s="1"/>
    </row>
    <row r="245" spans="1:9" ht="16.5" thickBot="1">
      <c r="A245" s="5" t="s">
        <v>18</v>
      </c>
      <c r="B245" s="2" t="s">
        <v>32</v>
      </c>
      <c r="C245" s="2">
        <v>40</v>
      </c>
      <c r="D245" s="2">
        <v>5.08</v>
      </c>
      <c r="E245" s="2">
        <v>4.6</v>
      </c>
      <c r="F245" s="2">
        <v>0.28</v>
      </c>
      <c r="G245" s="2">
        <v>63</v>
      </c>
      <c r="H245" s="2"/>
      <c r="I245" s="2">
        <v>227</v>
      </c>
    </row>
    <row r="246" spans="1:9" ht="16.5" thickBot="1">
      <c r="A246" s="6"/>
      <c r="B246" s="2" t="s">
        <v>10</v>
      </c>
      <c r="C246" s="2">
        <v>10</v>
      </c>
      <c r="D246" s="2">
        <v>0.79</v>
      </c>
      <c r="E246" s="2">
        <v>0.1</v>
      </c>
      <c r="F246" s="2">
        <v>4.83</v>
      </c>
      <c r="G246" s="2">
        <v>23.67</v>
      </c>
      <c r="H246" s="2"/>
      <c r="I246" s="2"/>
    </row>
    <row r="247" spans="1:9" ht="32.25" thickBot="1">
      <c r="A247" s="6"/>
      <c r="B247" s="2" t="s">
        <v>57</v>
      </c>
      <c r="C247" s="2">
        <v>150</v>
      </c>
      <c r="D247" s="2">
        <v>4.35</v>
      </c>
      <c r="E247" s="2">
        <v>3.75</v>
      </c>
      <c r="F247" s="2">
        <v>6.3</v>
      </c>
      <c r="G247" s="2">
        <v>46</v>
      </c>
      <c r="H247" s="2">
        <v>0.27</v>
      </c>
      <c r="I247" s="2">
        <v>420</v>
      </c>
    </row>
    <row r="248" spans="1:9" ht="16.5" hidden="1" thickBot="1">
      <c r="A248" s="6"/>
      <c r="B248" s="2"/>
      <c r="C248" s="2"/>
      <c r="D248" s="2"/>
      <c r="E248" s="2"/>
      <c r="F248" s="2"/>
      <c r="G248" s="2"/>
      <c r="H248" s="2"/>
      <c r="I248" s="2"/>
    </row>
    <row r="249" spans="1:9" ht="16.5" thickBot="1">
      <c r="A249" s="5" t="s">
        <v>8</v>
      </c>
      <c r="B249" s="2"/>
      <c r="C249" s="21">
        <f>C245+C247+C246+C248</f>
        <v>200</v>
      </c>
      <c r="D249" s="1">
        <f>D245+D247+D246+D248</f>
        <v>10.219999999999999</v>
      </c>
      <c r="E249" s="1">
        <f>E245+E247+E246+E248</f>
        <v>8.45</v>
      </c>
      <c r="F249" s="1">
        <f>F245+F247+F246+F248</f>
        <v>11.41</v>
      </c>
      <c r="G249" s="1">
        <f>G245+G248+G247+G246</f>
        <v>132.67000000000002</v>
      </c>
      <c r="H249" s="1">
        <f>H245+H247+H248+H246</f>
        <v>0.27</v>
      </c>
      <c r="I249" s="2"/>
    </row>
    <row r="250" spans="1:9" ht="16.5" thickBot="1">
      <c r="A250" s="5" t="s">
        <v>19</v>
      </c>
      <c r="B250" s="2" t="s">
        <v>98</v>
      </c>
      <c r="C250" s="2">
        <v>70</v>
      </c>
      <c r="D250" s="2">
        <v>8.88</v>
      </c>
      <c r="E250" s="2">
        <v>4.03</v>
      </c>
      <c r="F250" s="2">
        <v>5.8</v>
      </c>
      <c r="G250" s="2">
        <v>95.2</v>
      </c>
      <c r="H250" s="2">
        <v>0.21</v>
      </c>
      <c r="I250" s="2">
        <v>285</v>
      </c>
    </row>
    <row r="251" spans="1:9" ht="16.5" thickBot="1">
      <c r="A251" s="6"/>
      <c r="B251" s="2" t="s">
        <v>99</v>
      </c>
      <c r="C251" s="2">
        <v>110</v>
      </c>
      <c r="D251" s="2">
        <v>2.37</v>
      </c>
      <c r="E251" s="2">
        <v>8.7</v>
      </c>
      <c r="F251" s="2">
        <v>15.59</v>
      </c>
      <c r="G251" s="2">
        <v>139.33</v>
      </c>
      <c r="H251" s="2">
        <v>15.5</v>
      </c>
      <c r="I251" s="2">
        <v>144</v>
      </c>
    </row>
    <row r="252" spans="1:9" ht="32.25" thickBot="1">
      <c r="A252" s="6"/>
      <c r="B252" s="2" t="s">
        <v>65</v>
      </c>
      <c r="C252" s="2">
        <v>200</v>
      </c>
      <c r="D252" s="2">
        <v>0.14</v>
      </c>
      <c r="E252" s="2">
        <v>0.04</v>
      </c>
      <c r="F252" s="2">
        <v>27.48</v>
      </c>
      <c r="G252" s="2">
        <v>111</v>
      </c>
      <c r="H252" s="2">
        <v>1.83</v>
      </c>
      <c r="I252" s="2">
        <v>396</v>
      </c>
    </row>
    <row r="253" spans="1:9" ht="16.5" thickBot="1">
      <c r="A253" s="6"/>
      <c r="B253" s="2" t="s">
        <v>10</v>
      </c>
      <c r="C253" s="2">
        <v>20</v>
      </c>
      <c r="D253" s="2">
        <v>1.58</v>
      </c>
      <c r="E253" s="2">
        <v>0.2</v>
      </c>
      <c r="F253" s="2">
        <v>9.66</v>
      </c>
      <c r="G253" s="2">
        <v>47</v>
      </c>
      <c r="H253" s="2"/>
      <c r="I253" s="2"/>
    </row>
    <row r="254" spans="1:9" ht="16.5" hidden="1" thickBot="1">
      <c r="A254" s="6"/>
      <c r="B254" s="2"/>
      <c r="C254" s="2"/>
      <c r="D254" s="2"/>
      <c r="E254" s="2"/>
      <c r="F254" s="2"/>
      <c r="G254" s="2"/>
      <c r="H254" s="2"/>
      <c r="I254" s="2"/>
    </row>
    <row r="255" spans="1:9" ht="16.5" thickBot="1">
      <c r="A255" s="5" t="s">
        <v>8</v>
      </c>
      <c r="B255" s="2"/>
      <c r="C255" s="1">
        <f>C251+C250+C254+C252+C253</f>
        <v>400</v>
      </c>
      <c r="D255" s="1">
        <f>D251+D250+D254+D252+D253</f>
        <v>12.97</v>
      </c>
      <c r="E255" s="1">
        <f>E251+E250+E254+E252+E253</f>
        <v>12.969999999999999</v>
      </c>
      <c r="F255" s="1">
        <f>F251+F250+F254+F252+F253</f>
        <v>58.53</v>
      </c>
      <c r="G255" s="1">
        <f>G251+G250+G253+G254+G252</f>
        <v>392.53000000000003</v>
      </c>
      <c r="H255" s="1">
        <f>H251+H250+H254+H252+H253</f>
        <v>17.54</v>
      </c>
      <c r="I255" s="2"/>
    </row>
    <row r="256" spans="1:9" ht="16.5" thickBot="1">
      <c r="A256" s="5" t="s">
        <v>13</v>
      </c>
      <c r="B256" s="1"/>
      <c r="C256" s="1">
        <f aca="true" t="shared" si="14" ref="C256:H256">C233+C235+C244+C249+C255</f>
        <v>1560</v>
      </c>
      <c r="D256" s="1">
        <f t="shared" si="14"/>
        <v>40.3</v>
      </c>
      <c r="E256" s="1">
        <f t="shared" si="14"/>
        <v>41.644999999999996</v>
      </c>
      <c r="F256" s="1">
        <f t="shared" si="14"/>
        <v>184.57999999999998</v>
      </c>
      <c r="G256" s="1">
        <f t="shared" si="14"/>
        <v>1234.5900000000001</v>
      </c>
      <c r="H256" s="1">
        <f t="shared" si="14"/>
        <v>45.120000000000005</v>
      </c>
      <c r="I256" s="1"/>
    </row>
    <row r="257" spans="1:9" ht="32.25" customHeight="1" thickBot="1">
      <c r="A257" s="25" t="s">
        <v>0</v>
      </c>
      <c r="B257" s="35" t="s">
        <v>2</v>
      </c>
      <c r="C257" s="35" t="s">
        <v>52</v>
      </c>
      <c r="D257" s="37" t="s">
        <v>3</v>
      </c>
      <c r="E257" s="38"/>
      <c r="F257" s="39"/>
      <c r="G257" s="35" t="s">
        <v>4</v>
      </c>
      <c r="H257" s="35" t="s">
        <v>5</v>
      </c>
      <c r="I257" s="33" t="s">
        <v>6</v>
      </c>
    </row>
    <row r="258" spans="1:9" ht="32.25" thickBot="1">
      <c r="A258" s="4" t="s">
        <v>39</v>
      </c>
      <c r="B258" s="36"/>
      <c r="C258" s="36"/>
      <c r="D258" s="2" t="s">
        <v>53</v>
      </c>
      <c r="E258" s="2" t="s">
        <v>54</v>
      </c>
      <c r="F258" s="2" t="s">
        <v>55</v>
      </c>
      <c r="G258" s="36"/>
      <c r="H258" s="36"/>
      <c r="I258" s="34"/>
    </row>
    <row r="259" spans="1:9" ht="16.5" thickBot="1">
      <c r="A259" s="5" t="s">
        <v>16</v>
      </c>
      <c r="B259" s="2" t="s">
        <v>115</v>
      </c>
      <c r="C259" s="2">
        <v>150</v>
      </c>
      <c r="D259" s="2">
        <v>3.91</v>
      </c>
      <c r="E259" s="2">
        <v>4.78</v>
      </c>
      <c r="F259" s="2">
        <v>18.7</v>
      </c>
      <c r="G259" s="2">
        <v>133.88</v>
      </c>
      <c r="H259" s="2"/>
      <c r="I259" s="2">
        <v>199</v>
      </c>
    </row>
    <row r="260" spans="1:9" ht="16.5" thickBot="1">
      <c r="A260" s="6"/>
      <c r="B260" s="2" t="s">
        <v>24</v>
      </c>
      <c r="C260" s="2">
        <v>170</v>
      </c>
      <c r="D260" s="2">
        <v>3.46</v>
      </c>
      <c r="E260" s="2">
        <v>3.02</v>
      </c>
      <c r="F260" s="2">
        <v>14.94</v>
      </c>
      <c r="G260" s="2">
        <v>101.05</v>
      </c>
      <c r="H260" s="2">
        <v>1.35</v>
      </c>
      <c r="I260" s="2">
        <v>416</v>
      </c>
    </row>
    <row r="261" spans="1:9" ht="16.5" thickBot="1">
      <c r="A261" s="6"/>
      <c r="B261" s="2" t="s">
        <v>25</v>
      </c>
      <c r="C261" s="2">
        <v>30</v>
      </c>
      <c r="D261" s="2">
        <v>1.58</v>
      </c>
      <c r="E261" s="2">
        <v>2.5</v>
      </c>
      <c r="F261" s="2">
        <v>17.54</v>
      </c>
      <c r="G261" s="2">
        <v>99.27</v>
      </c>
      <c r="H261" s="2">
        <v>0.06</v>
      </c>
      <c r="I261" s="2">
        <v>2</v>
      </c>
    </row>
    <row r="262" spans="1:9" ht="15.75" customHeight="1" thickBot="1">
      <c r="A262" s="5" t="s">
        <v>8</v>
      </c>
      <c r="B262" s="2"/>
      <c r="C262" s="1">
        <f aca="true" t="shared" si="15" ref="C262:H262">C259+C260+C261</f>
        <v>350</v>
      </c>
      <c r="D262" s="1">
        <f t="shared" si="15"/>
        <v>8.95</v>
      </c>
      <c r="E262" s="1">
        <f t="shared" si="15"/>
        <v>10.3</v>
      </c>
      <c r="F262" s="1">
        <f t="shared" si="15"/>
        <v>51.18</v>
      </c>
      <c r="G262" s="1">
        <f t="shared" si="15"/>
        <v>334.2</v>
      </c>
      <c r="H262" s="1">
        <f t="shared" si="15"/>
        <v>1.4100000000000001</v>
      </c>
      <c r="I262" s="2"/>
    </row>
    <row r="263" spans="1:9" ht="16.5" hidden="1" thickBot="1">
      <c r="A263" s="8"/>
      <c r="B263" s="2"/>
      <c r="C263" s="1"/>
      <c r="D263" s="1"/>
      <c r="E263" s="1"/>
      <c r="F263" s="1"/>
      <c r="G263" s="1"/>
      <c r="H263" s="1"/>
      <c r="I263" s="2"/>
    </row>
    <row r="264" spans="1:9" ht="16.5" thickBot="1">
      <c r="A264" s="5" t="s">
        <v>9</v>
      </c>
      <c r="B264" s="2" t="s">
        <v>21</v>
      </c>
      <c r="C264" s="1">
        <v>100</v>
      </c>
      <c r="D264" s="1">
        <v>0.8</v>
      </c>
      <c r="E264" s="1"/>
      <c r="F264" s="1">
        <v>16.16</v>
      </c>
      <c r="G264" s="1">
        <v>68.27</v>
      </c>
      <c r="H264" s="1">
        <v>3.2</v>
      </c>
      <c r="I264" s="2">
        <v>418</v>
      </c>
    </row>
    <row r="265" spans="1:9" ht="16.5" thickBot="1">
      <c r="A265" s="5" t="s">
        <v>17</v>
      </c>
      <c r="B265" s="2" t="s">
        <v>28</v>
      </c>
      <c r="C265" s="2">
        <v>30</v>
      </c>
      <c r="D265" s="2">
        <v>0.43</v>
      </c>
      <c r="E265" s="2">
        <v>1.82</v>
      </c>
      <c r="F265" s="2">
        <v>2.51</v>
      </c>
      <c r="G265" s="2">
        <v>28.17</v>
      </c>
      <c r="H265" s="2">
        <v>2.85</v>
      </c>
      <c r="I265" s="2">
        <v>34</v>
      </c>
    </row>
    <row r="266" spans="1:9" ht="16.5" thickBot="1">
      <c r="A266" s="6"/>
      <c r="B266" s="2" t="s">
        <v>73</v>
      </c>
      <c r="C266" s="2">
        <v>150</v>
      </c>
      <c r="D266" s="2">
        <v>1.24</v>
      </c>
      <c r="E266" s="2">
        <v>1.86</v>
      </c>
      <c r="F266" s="2">
        <v>7.55</v>
      </c>
      <c r="G266" s="2">
        <v>51.9</v>
      </c>
      <c r="H266" s="2">
        <v>3.45</v>
      </c>
      <c r="I266" s="2">
        <v>91</v>
      </c>
    </row>
    <row r="267" spans="1:9" ht="16.5" thickBot="1">
      <c r="A267" s="29"/>
      <c r="B267" s="2" t="s">
        <v>75</v>
      </c>
      <c r="C267" s="2">
        <v>60</v>
      </c>
      <c r="D267" s="2">
        <v>9.32</v>
      </c>
      <c r="E267" s="2">
        <v>7.07</v>
      </c>
      <c r="F267" s="2">
        <v>9.64</v>
      </c>
      <c r="G267" s="2">
        <v>139</v>
      </c>
      <c r="H267" s="2">
        <v>0.09</v>
      </c>
      <c r="I267" s="2">
        <v>299</v>
      </c>
    </row>
    <row r="268" spans="1:9" ht="18" customHeight="1" thickBot="1">
      <c r="A268" s="6"/>
      <c r="B268" s="2" t="s">
        <v>83</v>
      </c>
      <c r="C268" s="2">
        <v>110</v>
      </c>
      <c r="D268" s="2">
        <v>2.27</v>
      </c>
      <c r="E268" s="2">
        <v>3.56</v>
      </c>
      <c r="F268" s="2">
        <v>10.37</v>
      </c>
      <c r="G268" s="2">
        <v>83</v>
      </c>
      <c r="H268" s="2">
        <v>22.31</v>
      </c>
      <c r="I268" s="2"/>
    </row>
    <row r="269" spans="1:9" ht="16.5" thickBot="1">
      <c r="A269" s="6"/>
      <c r="B269" s="2" t="s">
        <v>26</v>
      </c>
      <c r="C269" s="2">
        <v>150</v>
      </c>
      <c r="D269" s="2">
        <v>0.12</v>
      </c>
      <c r="E269" s="2">
        <v>0.12</v>
      </c>
      <c r="F269" s="2">
        <v>17.91</v>
      </c>
      <c r="G269" s="2">
        <v>73.2</v>
      </c>
      <c r="H269" s="2">
        <v>1.29</v>
      </c>
      <c r="I269" s="2">
        <v>390</v>
      </c>
    </row>
    <row r="270" spans="1:9" ht="16.5" thickBot="1">
      <c r="A270" s="6"/>
      <c r="B270" s="2" t="s">
        <v>10</v>
      </c>
      <c r="C270" s="2">
        <v>10</v>
      </c>
      <c r="D270" s="2">
        <v>0.79</v>
      </c>
      <c r="E270" s="2">
        <v>0.1</v>
      </c>
      <c r="F270" s="2">
        <v>4.83</v>
      </c>
      <c r="G270" s="2">
        <v>23.67</v>
      </c>
      <c r="H270" s="2"/>
      <c r="I270" s="2"/>
    </row>
    <row r="271" spans="1:9" ht="16.5" thickBot="1">
      <c r="A271" s="6"/>
      <c r="B271" s="2" t="s">
        <v>11</v>
      </c>
      <c r="C271" s="2">
        <v>40</v>
      </c>
      <c r="D271" s="2">
        <v>2.64</v>
      </c>
      <c r="E271" s="2">
        <v>0.48</v>
      </c>
      <c r="F271" s="2">
        <v>13.36</v>
      </c>
      <c r="G271" s="2">
        <v>69.17</v>
      </c>
      <c r="H271" s="2"/>
      <c r="I271" s="2"/>
    </row>
    <row r="272" spans="1:9" ht="16.5" thickBot="1">
      <c r="A272" s="5" t="s">
        <v>8</v>
      </c>
      <c r="B272" s="1"/>
      <c r="C272" s="1">
        <v>548</v>
      </c>
      <c r="D272" s="1">
        <f>D265+D266+D268+D269+D270+D271</f>
        <v>7.49</v>
      </c>
      <c r="E272" s="1">
        <f>E265+E266+E268+E269+E270+E271</f>
        <v>7.9399999999999995</v>
      </c>
      <c r="F272" s="1">
        <f>F265+F266+F268+F269+F270+F271</f>
        <v>56.53</v>
      </c>
      <c r="G272" s="1">
        <f>G265+G266+G268+G269+G270+G271</f>
        <v>329.11</v>
      </c>
      <c r="H272" s="1">
        <f>H265+H266+H268+H269+H270+H271</f>
        <v>29.9</v>
      </c>
      <c r="I272" s="1"/>
    </row>
    <row r="273" spans="1:9" ht="16.5" thickBot="1">
      <c r="A273" s="5" t="s">
        <v>18</v>
      </c>
      <c r="B273" s="2" t="s">
        <v>76</v>
      </c>
      <c r="C273" s="2">
        <v>50</v>
      </c>
      <c r="D273" s="2">
        <v>3.88</v>
      </c>
      <c r="E273" s="2">
        <v>2.36</v>
      </c>
      <c r="F273" s="2">
        <v>26.15</v>
      </c>
      <c r="G273" s="2">
        <v>141</v>
      </c>
      <c r="H273" s="2"/>
      <c r="I273" s="2">
        <v>449</v>
      </c>
    </row>
    <row r="274" spans="1:9" ht="32.25" thickBot="1">
      <c r="A274" s="5"/>
      <c r="B274" s="2" t="s">
        <v>57</v>
      </c>
      <c r="C274" s="2">
        <v>150</v>
      </c>
      <c r="D274" s="2">
        <v>4.35</v>
      </c>
      <c r="E274" s="2">
        <v>3.75</v>
      </c>
      <c r="F274" s="2">
        <v>6.3</v>
      </c>
      <c r="G274" s="2">
        <v>46</v>
      </c>
      <c r="H274" s="2">
        <v>0.27</v>
      </c>
      <c r="I274" s="2">
        <v>420</v>
      </c>
    </row>
    <row r="275" spans="1:9" ht="16.5" hidden="1" thickBot="1">
      <c r="A275" s="6"/>
      <c r="B275" s="2"/>
      <c r="C275" s="2"/>
      <c r="D275" s="2"/>
      <c r="E275" s="2"/>
      <c r="F275" s="2"/>
      <c r="G275" s="2"/>
      <c r="H275" s="2"/>
      <c r="I275" s="2"/>
    </row>
    <row r="276" spans="1:9" ht="16.5" thickBot="1">
      <c r="A276" s="5" t="s">
        <v>8</v>
      </c>
      <c r="B276" s="2"/>
      <c r="C276" s="1">
        <f>C273+C274+C275</f>
        <v>200</v>
      </c>
      <c r="D276" s="1">
        <f>D273+D274+D275</f>
        <v>8.23</v>
      </c>
      <c r="E276" s="1">
        <f>E273+E274+E275</f>
        <v>6.109999999999999</v>
      </c>
      <c r="F276" s="1">
        <f>F273+F275+F274</f>
        <v>32.449999999999996</v>
      </c>
      <c r="G276" s="1">
        <f>G273+G275+G274</f>
        <v>187</v>
      </c>
      <c r="H276" s="1">
        <f>H273+H275+H274</f>
        <v>0.27</v>
      </c>
      <c r="I276" s="2"/>
    </row>
    <row r="277" spans="1:9" ht="32.25" thickBot="1">
      <c r="A277" s="5" t="s">
        <v>19</v>
      </c>
      <c r="B277" s="2" t="s">
        <v>114</v>
      </c>
      <c r="C277" s="2">
        <v>100</v>
      </c>
      <c r="D277" s="2">
        <v>1.52</v>
      </c>
      <c r="E277" s="2">
        <v>2.45</v>
      </c>
      <c r="F277" s="2">
        <v>9.53</v>
      </c>
      <c r="G277" s="2">
        <v>66.2</v>
      </c>
      <c r="H277" s="2">
        <v>2.84</v>
      </c>
      <c r="I277" s="2">
        <v>349</v>
      </c>
    </row>
    <row r="278" spans="1:9" ht="16.5" thickBot="1">
      <c r="A278" s="6"/>
      <c r="B278" s="2" t="s">
        <v>100</v>
      </c>
      <c r="C278" s="2">
        <v>80</v>
      </c>
      <c r="D278" s="2">
        <v>14.95</v>
      </c>
      <c r="E278" s="2">
        <v>10.14</v>
      </c>
      <c r="F278" s="2">
        <v>9.12</v>
      </c>
      <c r="G278" s="2">
        <v>187.2</v>
      </c>
      <c r="H278" s="2">
        <v>0.2</v>
      </c>
      <c r="I278" s="2">
        <v>245</v>
      </c>
    </row>
    <row r="279" spans="1:9" ht="16.5" thickBot="1">
      <c r="A279" s="6"/>
      <c r="B279" s="2" t="s">
        <v>101</v>
      </c>
      <c r="C279" s="2">
        <v>200</v>
      </c>
      <c r="D279" s="2">
        <v>0.13</v>
      </c>
      <c r="E279" s="2">
        <v>0.02</v>
      </c>
      <c r="F279" s="2">
        <v>11.33</v>
      </c>
      <c r="G279" s="2">
        <v>45.56</v>
      </c>
      <c r="H279" s="2">
        <v>3.14</v>
      </c>
      <c r="I279" s="2">
        <v>412</v>
      </c>
    </row>
    <row r="280" spans="1:9" ht="16.5" thickBot="1">
      <c r="A280" s="6"/>
      <c r="B280" s="2" t="s">
        <v>10</v>
      </c>
      <c r="C280" s="23">
        <v>20</v>
      </c>
      <c r="D280" s="2">
        <v>1.58</v>
      </c>
      <c r="E280" s="2">
        <v>0.2</v>
      </c>
      <c r="F280" s="2">
        <v>9.66</v>
      </c>
      <c r="G280" s="2">
        <v>47</v>
      </c>
      <c r="H280" s="2"/>
      <c r="I280" s="2"/>
    </row>
    <row r="281" spans="1:9" ht="16.5" thickBot="1">
      <c r="A281" s="5" t="s">
        <v>8</v>
      </c>
      <c r="B281" s="2"/>
      <c r="C281" s="1">
        <f>C277+C280+C278+C279</f>
        <v>400</v>
      </c>
      <c r="D281" s="1">
        <f>D277+D280+D278+D279</f>
        <v>18.18</v>
      </c>
      <c r="E281" s="1">
        <f>E277+E280+E278+E279</f>
        <v>12.81</v>
      </c>
      <c r="F281" s="1">
        <f>F277+F280+F278+F279</f>
        <v>39.63999999999999</v>
      </c>
      <c r="G281" s="1">
        <f>G277+G278+G279+G280+_GoBack</f>
        <v>369.63</v>
      </c>
      <c r="H281" s="1">
        <f>H277+H280+H278+H279</f>
        <v>6.18</v>
      </c>
      <c r="I281" s="2"/>
    </row>
    <row r="282" spans="1:9" ht="16.5" thickBot="1">
      <c r="A282" s="5" t="s">
        <v>13</v>
      </c>
      <c r="B282" s="1"/>
      <c r="C282" s="1">
        <f>C262+C264+C272+C276+C281</f>
        <v>1598</v>
      </c>
      <c r="D282" s="1">
        <f>D262+D264+D272+D276+D281</f>
        <v>43.650000000000006</v>
      </c>
      <c r="E282" s="1">
        <f>E262+E264+E272+E276+E281</f>
        <v>37.160000000000004</v>
      </c>
      <c r="F282" s="1">
        <f>F262+F264+F272+F276+F281</f>
        <v>195.95999999999998</v>
      </c>
      <c r="G282" s="1">
        <f>G262+G264+G272+G276+G281</f>
        <v>1288.21</v>
      </c>
      <c r="H282" s="1">
        <f>H262+H264+H272+H276+H281</f>
        <v>40.96</v>
      </c>
      <c r="I282" s="1"/>
    </row>
    <row r="283" spans="1:9" ht="32.25" thickBot="1">
      <c r="A283" s="5" t="s">
        <v>40</v>
      </c>
      <c r="B283" s="1"/>
      <c r="C283" s="1">
        <f aca="true" t="shared" si="16" ref="C283:H283">C26+C54+C81+C114+C143+C171+C197+C224+C256+C282</f>
        <v>15988</v>
      </c>
      <c r="D283" s="1">
        <f t="shared" si="16"/>
        <v>439.05000000000007</v>
      </c>
      <c r="E283" s="1">
        <f t="shared" si="16"/>
        <v>460.01500000000004</v>
      </c>
      <c r="F283" s="1">
        <f t="shared" si="16"/>
        <v>1958.06</v>
      </c>
      <c r="G283" s="1">
        <f t="shared" si="16"/>
        <v>13697.149999999998</v>
      </c>
      <c r="H283" s="1">
        <f t="shared" si="16"/>
        <v>448.28999999999996</v>
      </c>
      <c r="I283" s="1"/>
    </row>
    <row r="284" spans="1:9" ht="48" thickBot="1">
      <c r="A284" s="5" t="s">
        <v>41</v>
      </c>
      <c r="B284" s="1"/>
      <c r="C284" s="1">
        <f>C283/10</f>
        <v>1598.8</v>
      </c>
      <c r="D284" s="1">
        <f>D283/10</f>
        <v>43.90500000000001</v>
      </c>
      <c r="E284" s="1">
        <f>E283/10</f>
        <v>46.00150000000001</v>
      </c>
      <c r="F284" s="1">
        <f>F283/10</f>
        <v>195.80599999999998</v>
      </c>
      <c r="G284" s="1">
        <f>G283/10</f>
        <v>1369.7149999999997</v>
      </c>
      <c r="H284" s="1">
        <f>H283/10</f>
        <v>44.82899999999999</v>
      </c>
      <c r="I284" s="1"/>
    </row>
    <row r="285" spans="1:9" ht="92.25" customHeight="1" thickBot="1">
      <c r="A285" s="5" t="s">
        <v>42</v>
      </c>
      <c r="B285" s="1"/>
      <c r="C285" s="22"/>
      <c r="D285" s="24">
        <v>13.9</v>
      </c>
      <c r="E285" s="24">
        <v>31.9</v>
      </c>
      <c r="F285" s="24">
        <v>58</v>
      </c>
      <c r="G285" s="22"/>
      <c r="H285" s="22"/>
      <c r="I285" s="22"/>
    </row>
  </sheetData>
  <sheetProtection/>
  <mergeCells count="60">
    <mergeCell ref="B1:B2"/>
    <mergeCell ref="C1:C2"/>
    <mergeCell ref="D1:F1"/>
    <mergeCell ref="G1:G2"/>
    <mergeCell ref="H1:H2"/>
    <mergeCell ref="B27:B28"/>
    <mergeCell ref="C27:C28"/>
    <mergeCell ref="D27:F27"/>
    <mergeCell ref="G27:G28"/>
    <mergeCell ref="H27:H28"/>
    <mergeCell ref="B56:B57"/>
    <mergeCell ref="C56:C57"/>
    <mergeCell ref="D56:F56"/>
    <mergeCell ref="G56:G57"/>
    <mergeCell ref="H56:H57"/>
    <mergeCell ref="B85:B86"/>
    <mergeCell ref="C85:C86"/>
    <mergeCell ref="D85:F85"/>
    <mergeCell ref="G85:G86"/>
    <mergeCell ref="H85:H86"/>
    <mergeCell ref="B115:B116"/>
    <mergeCell ref="C115:C116"/>
    <mergeCell ref="D115:F115"/>
    <mergeCell ref="G115:G116"/>
    <mergeCell ref="H115:H116"/>
    <mergeCell ref="B145:B146"/>
    <mergeCell ref="C145:C146"/>
    <mergeCell ref="D145:F145"/>
    <mergeCell ref="G145:G146"/>
    <mergeCell ref="H145:H146"/>
    <mergeCell ref="B172:B173"/>
    <mergeCell ref="C172:C173"/>
    <mergeCell ref="D172:F172"/>
    <mergeCell ref="G172:G173"/>
    <mergeCell ref="H172:H173"/>
    <mergeCell ref="B198:B199"/>
    <mergeCell ref="C198:C199"/>
    <mergeCell ref="D198:F198"/>
    <mergeCell ref="G198:G199"/>
    <mergeCell ref="H198:H199"/>
    <mergeCell ref="B228:B229"/>
    <mergeCell ref="C228:C229"/>
    <mergeCell ref="D228:F228"/>
    <mergeCell ref="G228:G229"/>
    <mergeCell ref="H228:H229"/>
    <mergeCell ref="B257:B258"/>
    <mergeCell ref="C257:C258"/>
    <mergeCell ref="D257:F257"/>
    <mergeCell ref="G257:G258"/>
    <mergeCell ref="H257:H258"/>
    <mergeCell ref="I1:I2"/>
    <mergeCell ref="I27:I28"/>
    <mergeCell ref="I56:I57"/>
    <mergeCell ref="I85:I86"/>
    <mergeCell ref="I115:I116"/>
    <mergeCell ref="I145:I146"/>
    <mergeCell ref="I172:I173"/>
    <mergeCell ref="I198:I199"/>
    <mergeCell ref="I228:I229"/>
    <mergeCell ref="I257:I258"/>
  </mergeCells>
  <printOptions/>
  <pageMargins left="0.7" right="0.4427083333333333" top="0.75" bottom="0.75" header="0.3" footer="0.3"/>
  <pageSetup horizontalDpi="180" verticalDpi="180" orientation="landscape" paperSize="9" r:id="rId1"/>
  <headerFooter>
    <oddHeader>&amp;R&amp;"Times New Roman,обычный"&amp;8Утверждаю
Директор ГБОУ СОШ пос. Черновский
Чигарева А.А.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2023-04-24T05:08:48Z</dcterms:modified>
  <cp:category/>
  <cp:version/>
  <cp:contentType/>
  <cp:contentStatus/>
</cp:coreProperties>
</file>